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<sst xmlns="http://schemas.openxmlformats.org/spreadsheetml/2006/main" count="116" uniqueCount="55">
  <si>
    <t>USD</t>
  </si>
  <si>
    <t> 2021</t>
  </si>
  <si>
    <t> 2020</t>
  </si>
  <si>
    <t> 2019</t>
  </si>
  <si>
    <t> 2018</t>
  </si>
  <si>
    <t> 2017</t>
  </si>
  <si>
    <t> 2015</t>
  </si>
  <si>
    <t>Production</t>
  </si>
  <si>
    <t>Egypt</t>
  </si>
  <si>
    <t>boepd</t>
  </si>
  <si>
    <t>Kurdistan Region of Iraq</t>
  </si>
  <si>
    <t>UAE</t>
  </si>
  <si>
    <t xml:space="preserve">- </t>
  </si>
  <si>
    <t>TOTAL</t>
  </si>
  <si>
    <t>Revenue</t>
  </si>
  <si>
    <t>$MM</t>
  </si>
  <si>
    <t>Royalties</t>
  </si>
  <si>
    <t>Net revenue</t>
  </si>
  <si>
    <t>Operating costs</t>
  </si>
  <si>
    <t>Depreciation and depletion</t>
  </si>
  <si>
    <t>Reversal of accrued operating cost</t>
  </si>
  <si>
    <t>-</t>
  </si>
  <si>
    <t>Gross Profit</t>
  </si>
  <si>
    <t>General and administration expenses</t>
  </si>
  <si>
    <t>Other income</t>
  </si>
  <si>
    <t>            -</t>
  </si>
  <si>
    <t xml:space="preserve">-                    </t>
  </si>
  <si>
    <t>Investment and finance (cost) /  income</t>
  </si>
  <si>
    <t>Reversal of / (provision for) surplus over entitlement</t>
  </si>
  <si>
    <t>Provision for impairment</t>
  </si>
  <si>
    <t>Other expenses</t>
  </si>
  <si>
    <t>Change in fair value of investment property</t>
  </si>
  <si>
    <t>Share of loss of a joint venture</t>
  </si>
  <si>
    <t>Exploration expenses</t>
  </si>
  <si>
    <t>Finance costs</t>
  </si>
  <si>
    <t>(Loss) / Profit for year before tax</t>
  </si>
  <si>
    <t>Income tax expense</t>
  </si>
  <si>
    <t>(Loss) / Profit for the year</t>
  </si>
  <si>
    <t>Other comprehensive income:</t>
  </si>
  <si>
    <t>Gain / (Loss) on available-for-sale financial asset</t>
  </si>
  <si>
    <t>          -</t>
  </si>
  <si>
    <t>Total comprehensive (loss) /  income for year</t>
  </si>
  <si>
    <t>Non-current assets</t>
  </si>
  <si>
    <t>Current assets</t>
  </si>
  <si>
    <t>Assets classified as held for sale</t>
  </si>
  <si>
    <t>Total Assets</t>
  </si>
  <si>
    <t>Total Equity</t>
  </si>
  <si>
    <t>Non-current liabilities</t>
  </si>
  <si>
    <t>Current liabilities</t>
  </si>
  <si>
    <t>Total Liabilities</t>
  </si>
  <si>
    <t>Liabilites directly associated with the assets classified as held for sale</t>
  </si>
  <si>
    <t>       -</t>
  </si>
  <si>
    <t>         -</t>
  </si>
  <si>
    <t xml:space="preserve">     </t>
  </si>
  <si>
    <t>Total Equity and Liabilities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</si>
</sst>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6">
    <font>
      <sz val="11.0"/>
      <color theme="1"/>
      <name val="Calibri"/>
      <scheme val="minor"/>
    </font>
    <font>
      <sz val="10.0"/>
      <color rgb="FF000000"/>
      <name val="Arial"/>
    </font>
    <font>
      <b/>
      <sz val="10.0"/>
      <color rgb="FF000000"/>
      <name val="Arial"/>
    </font>
    <font>
      <b/>
      <sz val="11.0"/>
      <color theme="1"/>
      <name val="Calibri"/>
    </font>
    <font>
      <sz val="11.0"/>
      <color rgb="FF444444"/>
      <name val="Quattrocento Sans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top style="medium">
        <color rgb="FF000000"/>
      </top>
      <bottom style="double">
        <color rgb="FF000000"/>
      </bottom>
    </border>
    <border>
      <bottom style="double">
        <color rgb="FF000000"/>
      </bottom>
    </border>
    <border>
      <top style="double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0" fontId="1" numFmtId="164" xfId="0" applyAlignment="1" applyBorder="1" applyFont="1" applyNumberFormat="1">
      <alignment horizontal="left" readingOrder="0" shrinkToFit="0" vertical="center" wrapText="1"/>
    </xf>
    <xf borderId="1" fillId="0" fontId="1" numFmtId="164" xfId="0" applyAlignment="1" applyBorder="1" applyFont="1" applyNumberFormat="1">
      <alignment horizontal="left" shrinkToFit="0" vertical="center" wrapText="1"/>
    </xf>
    <xf borderId="1" fillId="0" fontId="1" numFmtId="164" xfId="0" applyAlignment="1" applyBorder="1" applyFont="1" applyNumberFormat="1">
      <alignment horizontal="center" readingOrder="0" shrinkToFit="0" vertical="center" wrapText="1"/>
    </xf>
    <xf borderId="1" fillId="0" fontId="2" numFmtId="164" xfId="0" applyAlignment="1" applyBorder="1" applyFont="1" applyNumberFormat="1">
      <alignment horizontal="left" shrinkToFit="0" vertical="center" wrapText="1"/>
    </xf>
    <xf borderId="1" fillId="0" fontId="2" numFmtId="164" xfId="0" applyAlignment="1" applyBorder="1" applyFont="1" applyNumberFormat="1">
      <alignment horizontal="left" readingOrder="0" shrinkToFit="0" vertical="center" wrapText="1"/>
    </xf>
    <xf borderId="1" fillId="0" fontId="1" numFmtId="164" xfId="0" applyAlignment="1" applyBorder="1" applyFont="1" applyNumberFormat="1">
      <alignment horizontal="left" readingOrder="0" shrinkToFit="0" vertical="center" wrapText="1"/>
    </xf>
    <xf borderId="0" fillId="0" fontId="3" numFmtId="0" xfId="0" applyFont="1"/>
    <xf borderId="2" fillId="0" fontId="2" numFmtId="164" xfId="0" applyAlignment="1" applyBorder="1" applyFont="1" applyNumberFormat="1">
      <alignment horizontal="left" shrinkToFit="0" vertical="center" wrapText="1"/>
    </xf>
    <xf borderId="0" fillId="0" fontId="1" numFmtId="164" xfId="0" applyAlignment="1" applyFont="1" applyNumberFormat="1">
      <alignment horizontal="left" shrinkToFit="0" vertical="center" wrapText="1"/>
    </xf>
    <xf borderId="0" fillId="0" fontId="4" numFmtId="164" xfId="0" applyAlignment="1" applyFont="1" applyNumberFormat="1">
      <alignment shrinkToFit="0" vertical="center" wrapText="1"/>
    </xf>
    <xf borderId="3" fillId="0" fontId="2" numFmtId="164" xfId="0" applyAlignment="1" applyBorder="1" applyFont="1" applyNumberFormat="1">
      <alignment horizontal="left" readingOrder="0" shrinkToFit="0" vertical="center" wrapText="1"/>
    </xf>
    <xf borderId="3" fillId="0" fontId="2" numFmtId="164" xfId="0" applyAlignment="1" applyBorder="1" applyFont="1" applyNumberFormat="1">
      <alignment horizontal="left" shrinkToFit="0" vertical="center" wrapText="1"/>
    </xf>
    <xf borderId="2" fillId="0" fontId="1" numFmtId="164" xfId="0" applyAlignment="1" applyBorder="1" applyFont="1" applyNumberFormat="1">
      <alignment horizontal="left" shrinkToFit="0" vertical="center" wrapText="1"/>
    </xf>
    <xf borderId="2" fillId="0" fontId="4" numFmtId="164" xfId="0" applyAlignment="1" applyBorder="1" applyFont="1" applyNumberFormat="1">
      <alignment shrinkToFit="0" vertical="center" wrapText="1"/>
    </xf>
    <xf borderId="4" fillId="0" fontId="2" numFmtId="164" xfId="0" applyAlignment="1" applyBorder="1" applyFont="1" applyNumberFormat="1">
      <alignment horizontal="left" shrinkToFit="0" vertical="center" wrapText="1"/>
    </xf>
    <xf borderId="5" fillId="0" fontId="1" numFmtId="164" xfId="0" applyAlignment="1" applyBorder="1" applyFont="1" applyNumberFormat="1">
      <alignment horizontal="left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0" fillId="0" fontId="5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45.14"/>
    <col customWidth="1" min="2" max="2" width="8.71"/>
    <col customWidth="1" min="3" max="7" width="10.43"/>
    <col customWidth="1" min="8" max="13" width="9.29"/>
    <col customWidth="1" min="14" max="17" width="10.43"/>
    <col customWidth="1" min="18" max="29" width="8.71"/>
  </cols>
  <sheetData>
    <row r="1" ht="16.5" customHeight="1"/>
    <row r="2" ht="16.5" customHeight="1">
      <c r="A2" s="1"/>
      <c r="B2" s="2" t="s">
        <v>0</v>
      </c>
      <c r="C2" s="3" t="s">
        <v>1</v>
      </c>
      <c r="D2" s="3" t="s">
        <v>2</v>
      </c>
      <c r="E2" s="3" t="s">
        <v>3</v>
      </c>
      <c r="F2" s="2" t="s">
        <v>4</v>
      </c>
      <c r="G2" s="2" t="s">
        <v>5</v>
      </c>
      <c r="H2" s="2">
        <v>2016.0</v>
      </c>
      <c r="I2" s="2" t="s">
        <v>6</v>
      </c>
      <c r="J2" s="2">
        <v>2014.0</v>
      </c>
      <c r="K2" s="2">
        <v>2013.0</v>
      </c>
      <c r="L2" s="2">
        <v>2012.0</v>
      </c>
      <c r="M2" s="2">
        <v>2011.0</v>
      </c>
      <c r="N2" s="2">
        <v>2010.0</v>
      </c>
      <c r="O2" s="2">
        <v>2009.0</v>
      </c>
      <c r="P2" s="2">
        <v>2008.0</v>
      </c>
      <c r="Q2" s="2">
        <v>2007.0</v>
      </c>
    </row>
    <row r="3" ht="16.5" customHeight="1">
      <c r="A3" s="4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16.5" customHeight="1">
      <c r="A4" s="1" t="s">
        <v>8</v>
      </c>
      <c r="B4" s="1" t="s">
        <v>9</v>
      </c>
      <c r="C4" s="5">
        <v>28300.0</v>
      </c>
      <c r="D4" s="5">
        <v>30950.0</v>
      </c>
      <c r="E4" s="5">
        <v>33700.0</v>
      </c>
      <c r="F4" s="6">
        <v>35200.0</v>
      </c>
      <c r="G4" s="6">
        <v>40200.0</v>
      </c>
      <c r="H4" s="6">
        <v>38350.0</v>
      </c>
      <c r="I4" s="6">
        <v>34600.0</v>
      </c>
      <c r="J4" s="6">
        <v>40400.0</v>
      </c>
      <c r="K4" s="6">
        <v>37100.0</v>
      </c>
      <c r="L4" s="6">
        <v>32300.0</v>
      </c>
      <c r="M4" s="6">
        <v>42500.0</v>
      </c>
      <c r="N4" s="6">
        <v>42300.0</v>
      </c>
      <c r="O4" s="6">
        <v>34700.0</v>
      </c>
      <c r="P4" s="6">
        <v>31640.0</v>
      </c>
      <c r="Q4" s="6">
        <v>28900.0</v>
      </c>
    </row>
    <row r="5" ht="16.5" customHeight="1">
      <c r="A5" s="1" t="s">
        <v>10</v>
      </c>
      <c r="B5" s="1" t="s">
        <v>9</v>
      </c>
      <c r="C5" s="5">
        <v>33800.0</v>
      </c>
      <c r="D5" s="5">
        <v>32250.0</v>
      </c>
      <c r="E5" s="5">
        <v>31500.0</v>
      </c>
      <c r="F5" s="6">
        <v>26650.0</v>
      </c>
      <c r="G5" s="6">
        <v>25750.0</v>
      </c>
      <c r="H5" s="6">
        <v>26000.0</v>
      </c>
      <c r="I5" s="6">
        <v>29300.0</v>
      </c>
      <c r="J5" s="6">
        <v>28500.0</v>
      </c>
      <c r="K5" s="6">
        <v>27600.0</v>
      </c>
      <c r="L5" s="6">
        <v>27500.0</v>
      </c>
      <c r="M5" s="6">
        <v>23700.0</v>
      </c>
      <c r="N5" s="6">
        <v>13200.0</v>
      </c>
      <c r="O5" s="6">
        <v>7500.0</v>
      </c>
      <c r="P5" s="6">
        <v>0.0</v>
      </c>
      <c r="Q5" s="6">
        <v>0.0</v>
      </c>
    </row>
    <row r="6" ht="16.5" customHeight="1">
      <c r="A6" s="1" t="s">
        <v>11</v>
      </c>
      <c r="B6" s="1" t="s">
        <v>9</v>
      </c>
      <c r="C6" s="7" t="s">
        <v>12</v>
      </c>
      <c r="D6" s="6"/>
      <c r="E6" s="5">
        <v>1000.0</v>
      </c>
      <c r="F6" s="6">
        <v>1200.0</v>
      </c>
      <c r="G6" s="6">
        <v>1650.0</v>
      </c>
      <c r="H6" s="6">
        <v>2700.0</v>
      </c>
      <c r="I6" s="6"/>
      <c r="J6" s="6"/>
      <c r="K6" s="6"/>
      <c r="L6" s="6"/>
      <c r="M6" s="6"/>
      <c r="N6" s="6"/>
      <c r="O6" s="6"/>
      <c r="P6" s="6"/>
      <c r="Q6" s="6"/>
    </row>
    <row r="7" ht="16.5" customHeight="1">
      <c r="A7" s="4" t="s">
        <v>13</v>
      </c>
      <c r="B7" s="1" t="s">
        <v>9</v>
      </c>
      <c r="C7" s="8">
        <f t="shared" ref="C7:Q7" si="1">SUM(C4:C6)</f>
        <v>62100</v>
      </c>
      <c r="D7" s="8">
        <f t="shared" si="1"/>
        <v>63200</v>
      </c>
      <c r="E7" s="8">
        <f t="shared" si="1"/>
        <v>66200</v>
      </c>
      <c r="F7" s="8">
        <f t="shared" si="1"/>
        <v>63050</v>
      </c>
      <c r="G7" s="8">
        <f t="shared" si="1"/>
        <v>67600</v>
      </c>
      <c r="H7" s="8">
        <f t="shared" si="1"/>
        <v>67050</v>
      </c>
      <c r="I7" s="8">
        <f t="shared" si="1"/>
        <v>63900</v>
      </c>
      <c r="J7" s="8">
        <f t="shared" si="1"/>
        <v>68900</v>
      </c>
      <c r="K7" s="8">
        <f t="shared" si="1"/>
        <v>64700</v>
      </c>
      <c r="L7" s="8">
        <f t="shared" si="1"/>
        <v>59800</v>
      </c>
      <c r="M7" s="8">
        <f t="shared" si="1"/>
        <v>66200</v>
      </c>
      <c r="N7" s="8">
        <f t="shared" si="1"/>
        <v>55500</v>
      </c>
      <c r="O7" s="8">
        <f t="shared" si="1"/>
        <v>42200</v>
      </c>
      <c r="P7" s="8">
        <f t="shared" si="1"/>
        <v>31640</v>
      </c>
      <c r="Q7" s="8">
        <f t="shared" si="1"/>
        <v>28900</v>
      </c>
    </row>
    <row r="8" ht="16.5" customHeight="1">
      <c r="A8" s="1"/>
      <c r="B8" s="1"/>
      <c r="C8" s="6"/>
      <c r="D8" s="6"/>
      <c r="E8" s="6"/>
      <c r="F8" s="6"/>
      <c r="G8" s="1"/>
      <c r="H8" s="6"/>
      <c r="I8" s="6"/>
      <c r="J8" s="6"/>
      <c r="K8" s="6"/>
      <c r="L8" s="6"/>
      <c r="M8" s="6"/>
      <c r="N8" s="6"/>
      <c r="O8" s="6"/>
      <c r="P8" s="6"/>
      <c r="Q8" s="6"/>
    </row>
    <row r="9" ht="16.5" customHeight="1">
      <c r="A9" s="1" t="s">
        <v>14</v>
      </c>
      <c r="B9" s="1" t="s">
        <v>15</v>
      </c>
      <c r="C9" s="5">
        <v>452.0</v>
      </c>
      <c r="D9" s="5">
        <v>349.0</v>
      </c>
      <c r="E9" s="5">
        <v>459.0</v>
      </c>
      <c r="F9" s="6">
        <v>470.0</v>
      </c>
      <c r="G9" s="6">
        <v>450.0</v>
      </c>
      <c r="H9" s="6">
        <v>392.0</v>
      </c>
      <c r="I9" s="6">
        <v>417.0</v>
      </c>
      <c r="J9" s="6">
        <v>683.0</v>
      </c>
      <c r="K9" s="6">
        <v>652.0</v>
      </c>
      <c r="L9" s="6">
        <v>633.0</v>
      </c>
      <c r="M9" s="6">
        <v>690.0</v>
      </c>
      <c r="N9" s="6">
        <v>487.0</v>
      </c>
      <c r="O9" s="6">
        <v>349.0</v>
      </c>
      <c r="P9" s="6">
        <v>311.0</v>
      </c>
      <c r="Q9" s="6">
        <v>283.0</v>
      </c>
    </row>
    <row r="10" ht="16.5" customHeight="1">
      <c r="A10" s="1" t="s">
        <v>16</v>
      </c>
      <c r="B10" s="1" t="s">
        <v>15</v>
      </c>
      <c r="C10" s="5">
        <v>-134.0</v>
      </c>
      <c r="D10" s="5">
        <v>-124.0</v>
      </c>
      <c r="E10" s="5">
        <v>-174.0</v>
      </c>
      <c r="F10" s="6">
        <v>-176.0</v>
      </c>
      <c r="G10" s="6">
        <v>-169.0</v>
      </c>
      <c r="H10" s="6">
        <v>-137.0</v>
      </c>
      <c r="I10" s="6">
        <v>-146.0</v>
      </c>
      <c r="J10" s="6">
        <v>-207.0</v>
      </c>
      <c r="K10" s="6">
        <v>-192.0</v>
      </c>
      <c r="L10" s="6">
        <v>-136.0</v>
      </c>
      <c r="M10" s="6">
        <v>-169.0</v>
      </c>
      <c r="N10" s="6">
        <v>-137.0</v>
      </c>
      <c r="O10" s="6">
        <v>-111.0</v>
      </c>
      <c r="P10" s="6">
        <v>-130.0</v>
      </c>
      <c r="Q10" s="6">
        <v>-118.0</v>
      </c>
    </row>
    <row r="11" ht="16.5" customHeight="1">
      <c r="A11" s="1"/>
      <c r="B11" s="1"/>
      <c r="C11" s="6"/>
      <c r="D11" s="6"/>
      <c r="E11" s="6"/>
      <c r="F11" s="6"/>
      <c r="G11" s="1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16.5" customHeight="1">
      <c r="A12" s="4" t="s">
        <v>17</v>
      </c>
      <c r="B12" s="4" t="s">
        <v>15</v>
      </c>
      <c r="C12" s="8">
        <f t="shared" ref="C12:F12" si="2">SUM(C9:C11)</f>
        <v>318</v>
      </c>
      <c r="D12" s="8">
        <f t="shared" si="2"/>
        <v>225</v>
      </c>
      <c r="E12" s="8">
        <f t="shared" si="2"/>
        <v>285</v>
      </c>
      <c r="F12" s="8">
        <f t="shared" si="2"/>
        <v>294</v>
      </c>
      <c r="G12" s="8">
        <f t="shared" ref="G12:Q12" si="3">SUM(G9:G10)</f>
        <v>281</v>
      </c>
      <c r="H12" s="8">
        <f t="shared" si="3"/>
        <v>255</v>
      </c>
      <c r="I12" s="8">
        <f t="shared" si="3"/>
        <v>271</v>
      </c>
      <c r="J12" s="8">
        <f t="shared" si="3"/>
        <v>476</v>
      </c>
      <c r="K12" s="8">
        <f t="shared" si="3"/>
        <v>460</v>
      </c>
      <c r="L12" s="8">
        <f t="shared" si="3"/>
        <v>497</v>
      </c>
      <c r="M12" s="8">
        <f t="shared" si="3"/>
        <v>521</v>
      </c>
      <c r="N12" s="8">
        <f t="shared" si="3"/>
        <v>350</v>
      </c>
      <c r="O12" s="8">
        <f t="shared" si="3"/>
        <v>238</v>
      </c>
      <c r="P12" s="8">
        <f t="shared" si="3"/>
        <v>181</v>
      </c>
      <c r="Q12" s="8">
        <f t="shared" si="3"/>
        <v>165</v>
      </c>
    </row>
    <row r="13" ht="16.5" customHeight="1">
      <c r="A13" s="1"/>
      <c r="B13" s="1"/>
      <c r="C13" s="6"/>
      <c r="D13" s="6"/>
      <c r="E13" s="6"/>
      <c r="F13" s="6"/>
      <c r="G13" s="1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16.5" customHeight="1">
      <c r="A14" s="1" t="s">
        <v>18</v>
      </c>
      <c r="B14" s="1" t="s">
        <v>15</v>
      </c>
      <c r="C14" s="5">
        <v>-60.0</v>
      </c>
      <c r="D14" s="5">
        <v>-55.0</v>
      </c>
      <c r="E14" s="5">
        <v>-55.0</v>
      </c>
      <c r="F14" s="6">
        <v>-54.0</v>
      </c>
      <c r="G14" s="6">
        <v>-52.0</v>
      </c>
      <c r="H14" s="6">
        <v>-52.0</v>
      </c>
      <c r="I14" s="6">
        <v>-56.0</v>
      </c>
      <c r="J14" s="6">
        <v>-55.0</v>
      </c>
      <c r="K14" s="6">
        <v>-66.0</v>
      </c>
      <c r="L14" s="6">
        <v>-53.0</v>
      </c>
      <c r="M14" s="6">
        <v>-47.0</v>
      </c>
      <c r="N14" s="6">
        <v>-33.0</v>
      </c>
      <c r="O14" s="6">
        <v>-33.0</v>
      </c>
      <c r="P14" s="6">
        <v>-28.0</v>
      </c>
      <c r="Q14" s="6">
        <v>-16.0</v>
      </c>
    </row>
    <row r="15" ht="16.5" customHeight="1">
      <c r="A15" s="1" t="s">
        <v>19</v>
      </c>
      <c r="B15" s="1" t="s">
        <v>15</v>
      </c>
      <c r="C15" s="5">
        <v>-63.0</v>
      </c>
      <c r="D15" s="5">
        <v>-84.0</v>
      </c>
      <c r="E15" s="5">
        <v>-103.0</v>
      </c>
      <c r="F15" s="6">
        <v>-113.0</v>
      </c>
      <c r="G15" s="6">
        <v>-111.0</v>
      </c>
      <c r="H15" s="6">
        <v>-100.0</v>
      </c>
      <c r="I15" s="6">
        <v>-89.0</v>
      </c>
      <c r="J15" s="6">
        <v>-118.0</v>
      </c>
      <c r="K15" s="6">
        <v>-106.0</v>
      </c>
      <c r="L15" s="6">
        <v>-89.0</v>
      </c>
      <c r="M15" s="6">
        <v>-110.0</v>
      </c>
      <c r="N15" s="6">
        <v>-104.0</v>
      </c>
      <c r="O15" s="6">
        <v>-86.0</v>
      </c>
      <c r="P15" s="6">
        <v>-82.0</v>
      </c>
      <c r="Q15" s="6">
        <v>-66.0</v>
      </c>
    </row>
    <row r="16" ht="16.5" customHeight="1">
      <c r="A16" s="1" t="s">
        <v>20</v>
      </c>
      <c r="B16" s="1" t="s">
        <v>15</v>
      </c>
      <c r="C16" s="7" t="s">
        <v>21</v>
      </c>
      <c r="D16" s="6"/>
      <c r="E16" s="6">
        <v>0.0</v>
      </c>
      <c r="F16" s="6">
        <v>13.0</v>
      </c>
      <c r="G16" s="6">
        <v>0.0</v>
      </c>
      <c r="H16" s="6">
        <v>0.0</v>
      </c>
      <c r="I16" s="6">
        <v>0.0</v>
      </c>
      <c r="J16" s="6">
        <v>0.0</v>
      </c>
      <c r="K16" s="6">
        <v>0.0</v>
      </c>
      <c r="L16" s="6">
        <v>0.0</v>
      </c>
      <c r="M16" s="6">
        <v>0.0</v>
      </c>
      <c r="N16" s="6">
        <v>0.0</v>
      </c>
      <c r="O16" s="6">
        <v>0.0</v>
      </c>
      <c r="P16" s="6">
        <v>0.0</v>
      </c>
      <c r="Q16" s="6">
        <v>0.0</v>
      </c>
    </row>
    <row r="17" ht="16.5" customHeight="1">
      <c r="A17" s="1"/>
      <c r="B17" s="1"/>
      <c r="C17" s="6"/>
      <c r="D17" s="6"/>
      <c r="E17" s="6"/>
      <c r="F17" s="6"/>
      <c r="G17" s="1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ht="16.5" customHeight="1">
      <c r="A18" s="4" t="s">
        <v>22</v>
      </c>
      <c r="B18" s="4" t="s">
        <v>15</v>
      </c>
      <c r="C18" s="8">
        <f t="shared" ref="C18:F18" si="4">SUM(C12:C16)</f>
        <v>195</v>
      </c>
      <c r="D18" s="8">
        <f t="shared" si="4"/>
        <v>86</v>
      </c>
      <c r="E18" s="8">
        <f t="shared" si="4"/>
        <v>127</v>
      </c>
      <c r="F18" s="8">
        <f t="shared" si="4"/>
        <v>140</v>
      </c>
      <c r="G18" s="8">
        <f t="shared" ref="G18:Q18" si="5">SUM(G12:G15)</f>
        <v>118</v>
      </c>
      <c r="H18" s="8">
        <f t="shared" si="5"/>
        <v>103</v>
      </c>
      <c r="I18" s="8">
        <f t="shared" si="5"/>
        <v>126</v>
      </c>
      <c r="J18" s="8">
        <f t="shared" si="5"/>
        <v>303</v>
      </c>
      <c r="K18" s="8">
        <f t="shared" si="5"/>
        <v>288</v>
      </c>
      <c r="L18" s="8">
        <f t="shared" si="5"/>
        <v>355</v>
      </c>
      <c r="M18" s="8">
        <f t="shared" si="5"/>
        <v>364</v>
      </c>
      <c r="N18" s="8">
        <f t="shared" si="5"/>
        <v>213</v>
      </c>
      <c r="O18" s="8">
        <f t="shared" si="5"/>
        <v>119</v>
      </c>
      <c r="P18" s="8">
        <f t="shared" si="5"/>
        <v>71</v>
      </c>
      <c r="Q18" s="8">
        <f t="shared" si="5"/>
        <v>83</v>
      </c>
    </row>
    <row r="19" ht="16.5" customHeight="1">
      <c r="A19" s="1"/>
      <c r="B19" s="1"/>
      <c r="C19" s="6"/>
      <c r="D19" s="6"/>
      <c r="E19" s="6"/>
      <c r="F19" s="6"/>
      <c r="G19" s="1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ht="16.5" customHeight="1">
      <c r="A20" s="1" t="s">
        <v>23</v>
      </c>
      <c r="B20" s="1" t="s">
        <v>15</v>
      </c>
      <c r="C20" s="5">
        <v>-11.0</v>
      </c>
      <c r="D20" s="5">
        <v>-12.0</v>
      </c>
      <c r="E20" s="5">
        <v>-15.0</v>
      </c>
      <c r="F20" s="6">
        <v>-16.0</v>
      </c>
      <c r="G20" s="6">
        <v>-15.0</v>
      </c>
      <c r="H20" s="6">
        <v>-13.0</v>
      </c>
      <c r="I20" s="6">
        <v>-23.0</v>
      </c>
      <c r="J20" s="6">
        <v>-28.0</v>
      </c>
      <c r="K20" s="6">
        <v>-32.0</v>
      </c>
      <c r="L20" s="6">
        <v>-34.0</v>
      </c>
      <c r="M20" s="6">
        <v>-40.0</v>
      </c>
      <c r="N20" s="6">
        <v>-33.0</v>
      </c>
      <c r="O20" s="6">
        <v>-27.0</v>
      </c>
      <c r="P20" s="6">
        <v>-22.0</v>
      </c>
      <c r="Q20" s="6">
        <v>-22.0</v>
      </c>
    </row>
    <row r="21" ht="16.5" customHeight="1">
      <c r="A21" s="1" t="s">
        <v>24</v>
      </c>
      <c r="B21" s="1" t="s">
        <v>15</v>
      </c>
      <c r="C21" s="5">
        <v>642.0</v>
      </c>
      <c r="D21" s="5">
        <v>1.0</v>
      </c>
      <c r="E21" s="5">
        <v>135.0</v>
      </c>
      <c r="F21" s="6">
        <v>14.0</v>
      </c>
      <c r="G21" s="6">
        <v>26.0</v>
      </c>
      <c r="H21" s="6" t="s">
        <v>25</v>
      </c>
      <c r="I21" s="6">
        <v>208.0</v>
      </c>
      <c r="J21" s="6" t="s">
        <v>21</v>
      </c>
      <c r="K21" s="6" t="s">
        <v>26</v>
      </c>
      <c r="L21" s="6" t="s">
        <v>21</v>
      </c>
      <c r="M21" s="6">
        <v>1.0</v>
      </c>
      <c r="N21" s="6">
        <v>3.0</v>
      </c>
      <c r="O21" s="6">
        <v>331.0</v>
      </c>
      <c r="P21" s="6">
        <v>27.0</v>
      </c>
      <c r="Q21" s="6">
        <v>1.0</v>
      </c>
    </row>
    <row r="22" ht="16.5" customHeight="1">
      <c r="A22" s="1" t="s">
        <v>27</v>
      </c>
      <c r="B22" s="1" t="s">
        <v>15</v>
      </c>
      <c r="C22" s="5">
        <v>2.0</v>
      </c>
      <c r="D22" s="5">
        <v>15.0</v>
      </c>
      <c r="E22" s="5">
        <v>15.0</v>
      </c>
      <c r="F22" s="6">
        <v>22.0</v>
      </c>
      <c r="G22" s="6">
        <v>24.0</v>
      </c>
      <c r="H22" s="6">
        <v>-55.0</v>
      </c>
      <c r="I22" s="6">
        <v>130.0</v>
      </c>
      <c r="J22" s="6">
        <v>3.0</v>
      </c>
      <c r="K22" s="6">
        <v>44.0</v>
      </c>
      <c r="L22" s="6">
        <v>14.0</v>
      </c>
      <c r="M22" s="6">
        <v>3.0</v>
      </c>
      <c r="N22" s="6">
        <v>8.0</v>
      </c>
      <c r="O22" s="6">
        <v>10.0</v>
      </c>
      <c r="P22" s="6">
        <v>40.0</v>
      </c>
      <c r="Q22" s="6">
        <v>10.0</v>
      </c>
    </row>
    <row r="23" ht="16.5" customHeight="1">
      <c r="A23" s="1" t="s">
        <v>28</v>
      </c>
      <c r="B23" s="1" t="s">
        <v>15</v>
      </c>
      <c r="C23" s="6"/>
      <c r="D23" s="6"/>
      <c r="E23" s="6"/>
      <c r="F23" s="6"/>
      <c r="G23" s="6">
        <v>114.0</v>
      </c>
      <c r="H23" s="6">
        <v>39.0</v>
      </c>
      <c r="I23" s="6">
        <v>-153.0</v>
      </c>
      <c r="J23" s="6" t="s">
        <v>21</v>
      </c>
      <c r="K23" s="6" t="s">
        <v>21</v>
      </c>
      <c r="L23" s="6" t="s">
        <v>21</v>
      </c>
      <c r="M23" s="6" t="s">
        <v>21</v>
      </c>
      <c r="N23" s="6" t="s">
        <v>21</v>
      </c>
      <c r="O23" s="6"/>
      <c r="P23" s="6"/>
      <c r="Q23" s="6"/>
    </row>
    <row r="24" ht="16.5" customHeight="1">
      <c r="A24" s="1" t="s">
        <v>29</v>
      </c>
      <c r="B24" s="1" t="s">
        <v>15</v>
      </c>
      <c r="C24" s="5">
        <v>-533.0</v>
      </c>
      <c r="D24" s="5">
        <v>-412.0</v>
      </c>
      <c r="E24" s="5">
        <v>-66.0</v>
      </c>
      <c r="F24" s="6">
        <v>-250.0</v>
      </c>
      <c r="G24" s="6">
        <v>-36.0</v>
      </c>
      <c r="H24" s="6">
        <v>-7.0</v>
      </c>
      <c r="I24" s="6">
        <v>-24.0</v>
      </c>
      <c r="J24" s="6">
        <v>-22.0</v>
      </c>
      <c r="K24" s="6">
        <v>-3.0</v>
      </c>
      <c r="L24" s="6">
        <v>-9.0</v>
      </c>
      <c r="M24" s="6" t="s">
        <v>21</v>
      </c>
      <c r="N24" s="6">
        <v>-5.0</v>
      </c>
      <c r="O24" s="6">
        <v>-116.0</v>
      </c>
      <c r="P24" s="6"/>
      <c r="Q24" s="6"/>
    </row>
    <row r="25" ht="16.5" customHeight="1">
      <c r="A25" s="1" t="s">
        <v>30</v>
      </c>
      <c r="B25" s="1" t="s">
        <v>15</v>
      </c>
      <c r="C25" s="5">
        <v>-16.0</v>
      </c>
      <c r="D25" s="5">
        <v>-11.0</v>
      </c>
      <c r="E25" s="5">
        <v>-8.0</v>
      </c>
      <c r="F25" s="6">
        <v>-22.0</v>
      </c>
      <c r="G25" s="6">
        <v>-20.0</v>
      </c>
      <c r="H25" s="6">
        <v>-19.0</v>
      </c>
      <c r="I25" s="6">
        <v>-8.0</v>
      </c>
      <c r="J25" s="6">
        <v>-4.0</v>
      </c>
      <c r="K25" s="6" t="s">
        <v>21</v>
      </c>
      <c r="L25" s="6" t="s">
        <v>21</v>
      </c>
      <c r="M25" s="6" t="s">
        <v>21</v>
      </c>
      <c r="N25" s="6" t="s">
        <v>21</v>
      </c>
      <c r="O25" s="6"/>
      <c r="P25" s="6"/>
      <c r="Q25" s="6"/>
    </row>
    <row r="26" ht="16.5" customHeight="1">
      <c r="A26" s="1" t="s">
        <v>31</v>
      </c>
      <c r="B26" s="1" t="s">
        <v>15</v>
      </c>
      <c r="C26" s="7" t="s">
        <v>21</v>
      </c>
      <c r="D26" s="5">
        <v>18.0</v>
      </c>
      <c r="E26" s="6">
        <v>0.0</v>
      </c>
      <c r="F26" s="6">
        <v>-2.0</v>
      </c>
      <c r="G26" s="6">
        <v>0.0</v>
      </c>
      <c r="H26" s="6">
        <v>-1.0</v>
      </c>
      <c r="I26" s="6">
        <v>-1.0</v>
      </c>
      <c r="J26" s="6">
        <v>-1.0</v>
      </c>
      <c r="K26" s="6">
        <v>-1.0</v>
      </c>
      <c r="L26" s="6">
        <v>-3.0</v>
      </c>
      <c r="M26" s="6">
        <v>-6.0</v>
      </c>
      <c r="N26" s="6">
        <v>-2.0</v>
      </c>
      <c r="O26" s="6">
        <v>-71.0</v>
      </c>
      <c r="P26" s="6">
        <v>33.0</v>
      </c>
      <c r="Q26" s="6">
        <v>56.0</v>
      </c>
    </row>
    <row r="27" ht="16.5" customHeight="1">
      <c r="A27" s="1" t="s">
        <v>32</v>
      </c>
      <c r="B27" s="1" t="s">
        <v>15</v>
      </c>
      <c r="C27" s="6">
        <v>1.0</v>
      </c>
      <c r="D27" s="5">
        <v>-2.0</v>
      </c>
      <c r="E27" s="5">
        <v>-1.0</v>
      </c>
      <c r="F27" s="6">
        <v>1.0</v>
      </c>
      <c r="G27" s="6">
        <v>0.0</v>
      </c>
      <c r="H27" s="6">
        <v>-3.0</v>
      </c>
      <c r="I27" s="6">
        <v>-7.0</v>
      </c>
      <c r="J27" s="6">
        <v>-1.0</v>
      </c>
      <c r="K27" s="6">
        <v>-1.0</v>
      </c>
      <c r="L27" s="6" t="s">
        <v>21</v>
      </c>
      <c r="M27" s="6" t="s">
        <v>21</v>
      </c>
      <c r="N27" s="6" t="s">
        <v>21</v>
      </c>
      <c r="O27" s="6"/>
      <c r="P27" s="6"/>
      <c r="Q27" s="6"/>
    </row>
    <row r="28" ht="16.5" customHeight="1">
      <c r="A28" s="1" t="s">
        <v>33</v>
      </c>
      <c r="B28" s="1" t="s">
        <v>15</v>
      </c>
      <c r="C28" s="5">
        <v>-5.0</v>
      </c>
      <c r="D28" s="5">
        <v>1.0</v>
      </c>
      <c r="E28" s="6">
        <v>0.0</v>
      </c>
      <c r="F28" s="6">
        <v>-6.0</v>
      </c>
      <c r="G28" s="6">
        <v>-19.0</v>
      </c>
      <c r="H28" s="6">
        <v>-4.0</v>
      </c>
      <c r="I28" s="6">
        <v>-14.0</v>
      </c>
      <c r="J28" s="6">
        <v>-1.0</v>
      </c>
      <c r="K28" s="6">
        <v>-8.0</v>
      </c>
      <c r="L28" s="6">
        <v>-9.0</v>
      </c>
      <c r="M28" s="6">
        <v>-13.0</v>
      </c>
      <c r="N28" s="6">
        <v>-13.0</v>
      </c>
      <c r="O28" s="6">
        <v>-119.0</v>
      </c>
      <c r="P28" s="6">
        <v>-6.0</v>
      </c>
      <c r="Q28" s="6">
        <v>-10.0</v>
      </c>
    </row>
    <row r="29" ht="16.5" customHeight="1">
      <c r="A29" s="1" t="s">
        <v>34</v>
      </c>
      <c r="B29" s="1" t="s">
        <v>15</v>
      </c>
      <c r="C29" s="5">
        <v>-5.0</v>
      </c>
      <c r="D29" s="5">
        <v>-16.0</v>
      </c>
      <c r="E29" s="5">
        <v>-16.0</v>
      </c>
      <c r="F29" s="6">
        <v>-36.0</v>
      </c>
      <c r="G29" s="6">
        <v>-71.0</v>
      </c>
      <c r="H29" s="6">
        <v>-97.0</v>
      </c>
      <c r="I29" s="6">
        <v>-77.0</v>
      </c>
      <c r="J29" s="6">
        <v>-73.0</v>
      </c>
      <c r="K29" s="6">
        <v>-78.0</v>
      </c>
      <c r="L29" s="6">
        <v>-86.0</v>
      </c>
      <c r="M29" s="6">
        <v>-87.0</v>
      </c>
      <c r="N29" s="6">
        <v>-56.0</v>
      </c>
      <c r="O29" s="6">
        <v>-55.0</v>
      </c>
      <c r="P29" s="6">
        <v>-72.0</v>
      </c>
      <c r="Q29" s="6">
        <v>-42.0</v>
      </c>
    </row>
    <row r="30" ht="16.5" customHeight="1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ht="16.5" customHeight="1">
      <c r="A31" s="4" t="s">
        <v>35</v>
      </c>
      <c r="B31" s="4" t="s">
        <v>15</v>
      </c>
      <c r="C31" s="9">
        <v>339.0</v>
      </c>
      <c r="D31" s="10">
        <v>-376.0</v>
      </c>
      <c r="E31" s="8">
        <f t="shared" ref="E31:Q31" si="6">SUM(E18:E29)</f>
        <v>171</v>
      </c>
      <c r="F31" s="8">
        <f t="shared" si="6"/>
        <v>-155</v>
      </c>
      <c r="G31" s="8">
        <f t="shared" si="6"/>
        <v>121</v>
      </c>
      <c r="H31" s="8">
        <f t="shared" si="6"/>
        <v>-57</v>
      </c>
      <c r="I31" s="8">
        <f t="shared" si="6"/>
        <v>157</v>
      </c>
      <c r="J31" s="8">
        <f t="shared" si="6"/>
        <v>176</v>
      </c>
      <c r="K31" s="8">
        <f t="shared" si="6"/>
        <v>209</v>
      </c>
      <c r="L31" s="8">
        <f t="shared" si="6"/>
        <v>228</v>
      </c>
      <c r="M31" s="8">
        <f t="shared" si="6"/>
        <v>222</v>
      </c>
      <c r="N31" s="8">
        <f t="shared" si="6"/>
        <v>115</v>
      </c>
      <c r="O31" s="8">
        <f t="shared" si="6"/>
        <v>72</v>
      </c>
      <c r="P31" s="8">
        <f t="shared" si="6"/>
        <v>71</v>
      </c>
      <c r="Q31" s="8">
        <f t="shared" si="6"/>
        <v>76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ht="16.5" customHeight="1">
      <c r="A32" s="1" t="s">
        <v>36</v>
      </c>
      <c r="B32" s="1" t="s">
        <v>15</v>
      </c>
      <c r="C32" s="5">
        <v>-22.0</v>
      </c>
      <c r="D32" s="5"/>
      <c r="E32" s="5">
        <v>-14.0</v>
      </c>
      <c r="F32" s="6">
        <v>-31.0</v>
      </c>
      <c r="G32" s="6">
        <v>-38.0</v>
      </c>
      <c r="H32" s="6">
        <v>-31.0</v>
      </c>
      <c r="I32" s="6">
        <v>-13.0</v>
      </c>
      <c r="J32" s="6">
        <v>-51.0</v>
      </c>
      <c r="K32" s="6">
        <v>-53.0</v>
      </c>
      <c r="L32" s="6">
        <v>-63.0</v>
      </c>
      <c r="M32" s="6">
        <v>-84.0</v>
      </c>
      <c r="N32" s="6">
        <v>-72.0</v>
      </c>
      <c r="O32" s="6">
        <v>-48.0</v>
      </c>
      <c r="P32" s="6">
        <v>-38.0</v>
      </c>
      <c r="Q32" s="6">
        <v>-46.0</v>
      </c>
    </row>
    <row r="33" ht="16.5" customHeight="1">
      <c r="A33" s="1"/>
      <c r="B33" s="1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ht="16.5" customHeight="1">
      <c r="A34" s="4" t="s">
        <v>37</v>
      </c>
      <c r="B34" s="4" t="s">
        <v>15</v>
      </c>
      <c r="C34" s="12">
        <f t="shared" ref="C34:Q34" si="7">SUM(C31:C32)</f>
        <v>317</v>
      </c>
      <c r="D34" s="12">
        <f t="shared" si="7"/>
        <v>-376</v>
      </c>
      <c r="E34" s="12">
        <f t="shared" si="7"/>
        <v>157</v>
      </c>
      <c r="F34" s="12">
        <f t="shared" si="7"/>
        <v>-186</v>
      </c>
      <c r="G34" s="12">
        <f t="shared" si="7"/>
        <v>83</v>
      </c>
      <c r="H34" s="12">
        <f t="shared" si="7"/>
        <v>-88</v>
      </c>
      <c r="I34" s="12">
        <f t="shared" si="7"/>
        <v>144</v>
      </c>
      <c r="J34" s="12">
        <f t="shared" si="7"/>
        <v>125</v>
      </c>
      <c r="K34" s="12">
        <f t="shared" si="7"/>
        <v>156</v>
      </c>
      <c r="L34" s="12">
        <f t="shared" si="7"/>
        <v>165</v>
      </c>
      <c r="M34" s="12">
        <f t="shared" si="7"/>
        <v>138</v>
      </c>
      <c r="N34" s="12">
        <f t="shared" si="7"/>
        <v>43</v>
      </c>
      <c r="O34" s="12">
        <f t="shared" si="7"/>
        <v>24</v>
      </c>
      <c r="P34" s="12">
        <f t="shared" si="7"/>
        <v>33</v>
      </c>
      <c r="Q34" s="12">
        <f t="shared" si="7"/>
        <v>30</v>
      </c>
    </row>
    <row r="35" ht="16.5" customHeight="1">
      <c r="A35" s="1"/>
      <c r="B35" s="1"/>
      <c r="C35" s="6"/>
      <c r="D35" s="6"/>
      <c r="E35" s="6"/>
      <c r="F35" s="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ht="16.5" customHeight="1">
      <c r="A36" s="4" t="s">
        <v>38</v>
      </c>
      <c r="B36" s="1"/>
      <c r="C36" s="6"/>
      <c r="D36" s="6"/>
      <c r="E36" s="6"/>
      <c r="F36" s="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ht="16.5" customHeight="1">
      <c r="A37" s="4"/>
      <c r="B37" s="1"/>
      <c r="C37" s="6"/>
      <c r="D37" s="6"/>
      <c r="E37" s="6"/>
      <c r="F37" s="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ht="27.0" customHeight="1">
      <c r="A38" s="1" t="s">
        <v>39</v>
      </c>
      <c r="B38" s="1" t="s">
        <v>15</v>
      </c>
      <c r="C38" s="6">
        <v>0.0</v>
      </c>
      <c r="D38" s="6">
        <v>0.0</v>
      </c>
      <c r="E38" s="6">
        <v>0.0</v>
      </c>
      <c r="F38" s="6">
        <v>0.0</v>
      </c>
      <c r="G38" s="6">
        <v>0.0</v>
      </c>
      <c r="H38" s="6" t="s">
        <v>40</v>
      </c>
      <c r="I38" s="6">
        <v>15.0</v>
      </c>
      <c r="J38" s="6">
        <v>-26.0</v>
      </c>
      <c r="K38" s="6">
        <v>-20.0</v>
      </c>
      <c r="L38" s="6">
        <v>29.0</v>
      </c>
      <c r="M38" s="6">
        <v>-89.0</v>
      </c>
      <c r="N38" s="6">
        <v>32.0</v>
      </c>
      <c r="O38" s="6">
        <v>101.0</v>
      </c>
      <c r="P38" s="6">
        <v>0.0</v>
      </c>
      <c r="Q38" s="6">
        <v>0.0</v>
      </c>
    </row>
    <row r="39" ht="16.5" customHeight="1">
      <c r="A39" s="1"/>
      <c r="B39" s="1"/>
      <c r="C39" s="13"/>
      <c r="D39" s="13"/>
      <c r="E39" s="13"/>
      <c r="F39" s="13"/>
      <c r="G39" s="13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ht="27.0" customHeight="1">
      <c r="A40" s="4" t="s">
        <v>41</v>
      </c>
      <c r="B40" s="4" t="s">
        <v>15</v>
      </c>
      <c r="C40" s="15">
        <v>317.0</v>
      </c>
      <c r="D40" s="15">
        <v>376.0</v>
      </c>
      <c r="E40" s="15">
        <v>-157.0</v>
      </c>
      <c r="F40" s="16">
        <v>-186.0</v>
      </c>
      <c r="G40" s="16">
        <v>83.0</v>
      </c>
      <c r="H40" s="16">
        <v>-88.0</v>
      </c>
      <c r="I40" s="16">
        <v>159.0</v>
      </c>
      <c r="J40" s="16">
        <v>99.0</v>
      </c>
      <c r="K40" s="16">
        <v>136.0</v>
      </c>
      <c r="L40" s="16">
        <v>194.0</v>
      </c>
      <c r="M40" s="16">
        <v>49.0</v>
      </c>
      <c r="N40" s="16">
        <f t="shared" ref="N40:O40" si="8">SUM(N34+N38)</f>
        <v>75</v>
      </c>
      <c r="O40" s="16">
        <f t="shared" si="8"/>
        <v>125</v>
      </c>
      <c r="P40" s="16">
        <v>33.0</v>
      </c>
      <c r="Q40" s="16">
        <v>30.0</v>
      </c>
    </row>
    <row r="41" ht="16.5" customHeight="1">
      <c r="A41" s="1"/>
      <c r="B41" s="1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ht="16.5" customHeight="1">
      <c r="A42" s="1" t="s">
        <v>42</v>
      </c>
      <c r="B42" s="1" t="s">
        <v>15</v>
      </c>
      <c r="C42" s="5">
        <v>1653.0</v>
      </c>
      <c r="D42" s="5">
        <v>2034.0</v>
      </c>
      <c r="E42" s="5">
        <v>2482.0</v>
      </c>
      <c r="F42" s="6">
        <v>2461.0</v>
      </c>
      <c r="G42" s="6">
        <v>2690.0</v>
      </c>
      <c r="H42" s="6">
        <v>2379.0</v>
      </c>
      <c r="I42" s="6">
        <v>2364.0</v>
      </c>
      <c r="J42" s="6">
        <v>2268.0</v>
      </c>
      <c r="K42" s="6">
        <v>2292.0</v>
      </c>
      <c r="L42" s="6">
        <v>2319.0</v>
      </c>
      <c r="M42" s="6">
        <v>2405.0</v>
      </c>
      <c r="N42" s="6">
        <v>2752.0</v>
      </c>
      <c r="O42" s="6">
        <v>2642.0</v>
      </c>
      <c r="P42" s="6">
        <v>2531.0</v>
      </c>
      <c r="Q42" s="6">
        <v>2262.0</v>
      </c>
    </row>
    <row r="43" ht="16.5" customHeight="1">
      <c r="A43" s="1" t="s">
        <v>43</v>
      </c>
      <c r="B43" s="1" t="s">
        <v>15</v>
      </c>
      <c r="C43" s="5">
        <v>974.0</v>
      </c>
      <c r="D43" s="5">
        <v>388.0</v>
      </c>
      <c r="E43" s="5">
        <v>720.0</v>
      </c>
      <c r="F43" s="6">
        <v>706.0</v>
      </c>
      <c r="G43" s="6">
        <v>1092.0</v>
      </c>
      <c r="H43" s="6">
        <v>1386.0</v>
      </c>
      <c r="I43" s="6">
        <v>1548.0</v>
      </c>
      <c r="J43" s="6">
        <v>1344.0</v>
      </c>
      <c r="K43" s="6">
        <v>1216.0</v>
      </c>
      <c r="L43" s="6">
        <v>1161.0</v>
      </c>
      <c r="M43" s="6">
        <v>902.0</v>
      </c>
      <c r="N43" s="6">
        <v>476.0</v>
      </c>
      <c r="O43" s="6">
        <v>469.0</v>
      </c>
      <c r="P43" s="6">
        <v>415.0</v>
      </c>
      <c r="Q43" s="6">
        <v>698.0</v>
      </c>
    </row>
    <row r="44" ht="16.5" customHeight="1">
      <c r="A44" s="1" t="s">
        <v>44</v>
      </c>
      <c r="B44" s="1"/>
      <c r="C44" s="6"/>
      <c r="D44" s="6"/>
      <c r="E44" s="6"/>
      <c r="F44" s="6"/>
      <c r="G44" s="6"/>
      <c r="H44" s="6"/>
      <c r="I44" s="6" t="s">
        <v>21</v>
      </c>
      <c r="J44" s="6" t="s">
        <v>21</v>
      </c>
      <c r="K44" s="6">
        <v>13.0</v>
      </c>
      <c r="L44" s="6" t="s">
        <v>21</v>
      </c>
      <c r="M44" s="6" t="s">
        <v>21</v>
      </c>
      <c r="N44" s="6" t="s">
        <v>21</v>
      </c>
      <c r="O44" s="6" t="s">
        <v>21</v>
      </c>
      <c r="P44" s="6" t="s">
        <v>21</v>
      </c>
      <c r="Q44" s="6" t="s">
        <v>21</v>
      </c>
    </row>
    <row r="45" ht="16.5" customHeight="1">
      <c r="A45" s="1"/>
      <c r="B45" s="1"/>
      <c r="C45" s="17"/>
      <c r="D45" s="17"/>
      <c r="E45" s="17"/>
      <c r="F45" s="17"/>
      <c r="G45" s="17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ht="16.5" customHeight="1">
      <c r="A46" s="4" t="s">
        <v>45</v>
      </c>
      <c r="B46" s="4" t="s">
        <v>15</v>
      </c>
      <c r="C46" s="19">
        <f t="shared" ref="C46:Q46" si="9">SUM(C42:C45)</f>
        <v>2627</v>
      </c>
      <c r="D46" s="19">
        <f t="shared" si="9"/>
        <v>2422</v>
      </c>
      <c r="E46" s="19">
        <f t="shared" si="9"/>
        <v>3202</v>
      </c>
      <c r="F46" s="19">
        <f t="shared" si="9"/>
        <v>3167</v>
      </c>
      <c r="G46" s="19">
        <f t="shared" si="9"/>
        <v>3782</v>
      </c>
      <c r="H46" s="19">
        <f t="shared" si="9"/>
        <v>3765</v>
      </c>
      <c r="I46" s="19">
        <f t="shared" si="9"/>
        <v>3912</v>
      </c>
      <c r="J46" s="19">
        <f t="shared" si="9"/>
        <v>3612</v>
      </c>
      <c r="K46" s="19">
        <f t="shared" si="9"/>
        <v>3521</v>
      </c>
      <c r="L46" s="19">
        <f t="shared" si="9"/>
        <v>3480</v>
      </c>
      <c r="M46" s="19">
        <f t="shared" si="9"/>
        <v>3307</v>
      </c>
      <c r="N46" s="19">
        <f t="shared" si="9"/>
        <v>3228</v>
      </c>
      <c r="O46" s="19">
        <f t="shared" si="9"/>
        <v>3111</v>
      </c>
      <c r="P46" s="19">
        <f t="shared" si="9"/>
        <v>2946</v>
      </c>
      <c r="Q46" s="19">
        <f t="shared" si="9"/>
        <v>2960</v>
      </c>
    </row>
    <row r="47" ht="16.5" customHeight="1">
      <c r="A47" s="1"/>
      <c r="B47" s="1"/>
      <c r="C47" s="20"/>
      <c r="D47" s="20"/>
      <c r="E47" s="20"/>
      <c r="F47" s="20"/>
      <c r="G47" s="20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ht="16.5" customHeight="1">
      <c r="A48" s="4" t="s">
        <v>46</v>
      </c>
      <c r="B48" s="4" t="s">
        <v>15</v>
      </c>
      <c r="C48" s="9">
        <v>2293.0</v>
      </c>
      <c r="D48" s="9">
        <v>2145.0</v>
      </c>
      <c r="E48" s="9">
        <v>2632.0</v>
      </c>
      <c r="F48" s="8">
        <v>2587.0</v>
      </c>
      <c r="G48" s="8">
        <v>2867.0</v>
      </c>
      <c r="H48" s="12">
        <v>2782.0</v>
      </c>
      <c r="I48" s="12">
        <v>2871.0</v>
      </c>
      <c r="J48" s="12">
        <v>2710.0</v>
      </c>
      <c r="K48" s="12">
        <v>2543.0</v>
      </c>
      <c r="L48" s="12">
        <v>2417.0</v>
      </c>
      <c r="M48" s="12">
        <v>2224.0</v>
      </c>
      <c r="N48" s="12">
        <v>2174.0</v>
      </c>
      <c r="O48" s="12">
        <v>2099.0</v>
      </c>
      <c r="P48" s="12">
        <v>1971.0</v>
      </c>
      <c r="Q48" s="12">
        <v>1939.0</v>
      </c>
    </row>
    <row r="49" ht="16.5" customHeight="1">
      <c r="A49" s="1"/>
      <c r="B49" s="1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ht="16.5" customHeight="1">
      <c r="A50" s="1" t="s">
        <v>47</v>
      </c>
      <c r="B50" s="1" t="s">
        <v>15</v>
      </c>
      <c r="C50" s="5">
        <v>215.0</v>
      </c>
      <c r="D50" s="5">
        <v>71.0</v>
      </c>
      <c r="E50" s="5">
        <v>69.0</v>
      </c>
      <c r="F50" s="6">
        <v>429.0</v>
      </c>
      <c r="G50" s="6">
        <v>33.0</v>
      </c>
      <c r="H50" s="6">
        <v>73.0</v>
      </c>
      <c r="I50" s="6">
        <v>826.0</v>
      </c>
      <c r="J50" s="6">
        <v>767.0</v>
      </c>
      <c r="K50" s="6">
        <v>832.0</v>
      </c>
      <c r="L50" s="6">
        <v>14.0</v>
      </c>
      <c r="M50" s="6">
        <v>42.0</v>
      </c>
      <c r="N50" s="6">
        <v>914.0</v>
      </c>
      <c r="O50" s="6">
        <v>885.0</v>
      </c>
      <c r="P50" s="6">
        <v>866.0</v>
      </c>
      <c r="Q50" s="6">
        <v>920.0</v>
      </c>
    </row>
    <row r="51" ht="16.5" customHeight="1">
      <c r="A51" s="1" t="s">
        <v>48</v>
      </c>
      <c r="B51" s="1" t="s">
        <v>15</v>
      </c>
      <c r="C51" s="5">
        <v>119.0</v>
      </c>
      <c r="D51" s="5">
        <v>206.0</v>
      </c>
      <c r="E51" s="5">
        <v>501.0</v>
      </c>
      <c r="F51" s="6">
        <v>151.0</v>
      </c>
      <c r="G51" s="6">
        <v>882.0</v>
      </c>
      <c r="H51" s="6">
        <v>910.0</v>
      </c>
      <c r="I51" s="6">
        <v>215.0</v>
      </c>
      <c r="J51" s="6">
        <v>135.0</v>
      </c>
      <c r="K51" s="6">
        <v>141.0</v>
      </c>
      <c r="L51" s="6">
        <v>1049.0</v>
      </c>
      <c r="M51" s="6">
        <v>1041.0</v>
      </c>
      <c r="N51" s="6">
        <v>140.0</v>
      </c>
      <c r="O51" s="6">
        <v>127.0</v>
      </c>
      <c r="P51" s="6">
        <v>109.0</v>
      </c>
      <c r="Q51" s="6">
        <v>101.0</v>
      </c>
    </row>
    <row r="52" ht="16.5" customHeight="1">
      <c r="A52" s="1"/>
      <c r="B52" s="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ht="16.5" customHeight="1">
      <c r="A53" s="4" t="s">
        <v>49</v>
      </c>
      <c r="B53" s="4" t="s">
        <v>15</v>
      </c>
      <c r="C53" s="8">
        <f t="shared" ref="C53:Q53" si="10">SUM(C50:C52)</f>
        <v>334</v>
      </c>
      <c r="D53" s="8">
        <f t="shared" si="10"/>
        <v>277</v>
      </c>
      <c r="E53" s="8">
        <f t="shared" si="10"/>
        <v>570</v>
      </c>
      <c r="F53" s="8">
        <f t="shared" si="10"/>
        <v>580</v>
      </c>
      <c r="G53" s="8">
        <f t="shared" si="10"/>
        <v>915</v>
      </c>
      <c r="H53" s="8">
        <f t="shared" si="10"/>
        <v>983</v>
      </c>
      <c r="I53" s="8">
        <f t="shared" si="10"/>
        <v>1041</v>
      </c>
      <c r="J53" s="8">
        <f t="shared" si="10"/>
        <v>902</v>
      </c>
      <c r="K53" s="8">
        <f t="shared" si="10"/>
        <v>973</v>
      </c>
      <c r="L53" s="8">
        <f t="shared" si="10"/>
        <v>1063</v>
      </c>
      <c r="M53" s="8">
        <f t="shared" si="10"/>
        <v>1083</v>
      </c>
      <c r="N53" s="8">
        <f t="shared" si="10"/>
        <v>1054</v>
      </c>
      <c r="O53" s="8">
        <f t="shared" si="10"/>
        <v>1012</v>
      </c>
      <c r="P53" s="8">
        <f t="shared" si="10"/>
        <v>975</v>
      </c>
      <c r="Q53" s="8">
        <f t="shared" si="10"/>
        <v>1021</v>
      </c>
    </row>
    <row r="54" ht="27.75" customHeight="1">
      <c r="A54" s="1" t="s">
        <v>50</v>
      </c>
      <c r="B54" s="1"/>
      <c r="C54" s="6">
        <v>0.0</v>
      </c>
      <c r="D54" s="6">
        <v>0.0</v>
      </c>
      <c r="E54" s="6">
        <v>0.0</v>
      </c>
      <c r="F54" s="6">
        <v>0.0</v>
      </c>
      <c r="G54" s="6">
        <v>0.0</v>
      </c>
      <c r="H54" s="6" t="s">
        <v>40</v>
      </c>
      <c r="I54" s="6" t="s">
        <v>51</v>
      </c>
      <c r="J54" s="6">
        <v>0.0</v>
      </c>
      <c r="K54" s="6">
        <v>5.0</v>
      </c>
      <c r="L54" s="6" t="s">
        <v>52</v>
      </c>
      <c r="M54" s="6" t="s">
        <v>53</v>
      </c>
      <c r="N54" s="21" t="s">
        <v>21</v>
      </c>
      <c r="O54" s="21" t="s">
        <v>21</v>
      </c>
      <c r="P54" s="21" t="s">
        <v>21</v>
      </c>
      <c r="Q54" s="21" t="s">
        <v>21</v>
      </c>
    </row>
    <row r="55" ht="16.5" customHeight="1">
      <c r="A55" s="1"/>
      <c r="B55" s="1"/>
      <c r="C55" s="17"/>
      <c r="D55" s="17"/>
      <c r="E55" s="17"/>
      <c r="F55" s="17"/>
      <c r="G55" s="17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ht="16.5" customHeight="1">
      <c r="A56" s="4" t="s">
        <v>54</v>
      </c>
      <c r="B56" s="4" t="s">
        <v>15</v>
      </c>
      <c r="C56" s="19">
        <f t="shared" ref="C56:J56" si="11">SUM(C48+C53)</f>
        <v>2627</v>
      </c>
      <c r="D56" s="19">
        <f t="shared" si="11"/>
        <v>2422</v>
      </c>
      <c r="E56" s="19">
        <f t="shared" si="11"/>
        <v>3202</v>
      </c>
      <c r="F56" s="19">
        <f t="shared" si="11"/>
        <v>3167</v>
      </c>
      <c r="G56" s="19">
        <f t="shared" si="11"/>
        <v>3782</v>
      </c>
      <c r="H56" s="19">
        <f t="shared" si="11"/>
        <v>3765</v>
      </c>
      <c r="I56" s="19">
        <f t="shared" si="11"/>
        <v>3912</v>
      </c>
      <c r="J56" s="19">
        <f t="shared" si="11"/>
        <v>3612</v>
      </c>
      <c r="K56" s="19">
        <f>SUM(K48,K53,K54)</f>
        <v>3521</v>
      </c>
      <c r="L56" s="19">
        <f t="shared" ref="L56:Q56" si="12">SUM(L48+L53)</f>
        <v>3480</v>
      </c>
      <c r="M56" s="19">
        <f t="shared" si="12"/>
        <v>3307</v>
      </c>
      <c r="N56" s="19">
        <f t="shared" si="12"/>
        <v>3228</v>
      </c>
      <c r="O56" s="19">
        <f t="shared" si="12"/>
        <v>3111</v>
      </c>
      <c r="P56" s="19">
        <f t="shared" si="12"/>
        <v>2946</v>
      </c>
      <c r="Q56" s="19">
        <f t="shared" si="12"/>
        <v>2960</v>
      </c>
    </row>
    <row r="57" ht="16.5" customHeight="1"/>
    <row r="58" ht="16.5" customHeight="1"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paperSize="9" orientation="portrait"/>
  <drawing r:id="rId1"/>
</worksheet>
</file>