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daisydunnex\Desktop\"/>
    </mc:Choice>
  </mc:AlternateContent>
  <xr:revisionPtr revIDLastSave="0" documentId="8_{DA72F073-D887-4113-B2EC-5B925A43C2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N53" i="1" l="1"/>
  <c r="N56" i="1" s="1"/>
  <c r="N46" i="1"/>
  <c r="N12" i="1"/>
  <c r="N18" i="1" s="1"/>
  <c r="N31" i="1" s="1"/>
  <c r="N34" i="1" s="1"/>
  <c r="N7" i="1"/>
  <c r="M53" i="1"/>
  <c r="M56" i="1" s="1"/>
  <c r="M46" i="1"/>
  <c r="M12" i="1"/>
  <c r="M18" i="1" s="1"/>
  <c r="M7" i="1"/>
  <c r="L53" i="1"/>
  <c r="L56" i="1" s="1"/>
  <c r="L46" i="1"/>
  <c r="L12" i="1"/>
  <c r="L18" i="1" s="1"/>
  <c r="L31" i="1" s="1"/>
  <c r="L34" i="1" s="1"/>
  <c r="L40" i="1" s="1"/>
  <c r="M31" i="1" l="1"/>
  <c r="M34" i="1" s="1"/>
  <c r="C53" i="1"/>
  <c r="C56" i="1" s="1"/>
  <c r="C46" i="1"/>
  <c r="D12" i="1"/>
  <c r="C12" i="1"/>
  <c r="C18" i="1" s="1"/>
  <c r="C31" i="1" s="1"/>
  <c r="C34" i="1" s="1"/>
  <c r="C7" i="1"/>
  <c r="K7" i="1"/>
  <c r="J7" i="1"/>
  <c r="H53" i="1" l="1"/>
  <c r="H56" i="1" s="1"/>
  <c r="K53" i="1"/>
  <c r="K56" i="1" s="1"/>
  <c r="J53" i="1"/>
  <c r="J56" i="1" s="1"/>
  <c r="I53" i="1"/>
  <c r="I56" i="1" s="1"/>
  <c r="G53" i="1"/>
  <c r="G56" i="1" s="1"/>
  <c r="F53" i="1"/>
  <c r="F56" i="1" s="1"/>
  <c r="E53" i="1"/>
  <c r="E56" i="1" s="1"/>
  <c r="D53" i="1"/>
  <c r="D56" i="1" s="1"/>
  <c r="K46" i="1"/>
  <c r="J46" i="1"/>
  <c r="I46" i="1"/>
  <c r="H46" i="1"/>
  <c r="G46" i="1"/>
  <c r="F46" i="1"/>
  <c r="E46" i="1"/>
  <c r="D46" i="1"/>
  <c r="D18" i="1"/>
  <c r="D31" i="1" s="1"/>
  <c r="D34" i="1" s="1"/>
  <c r="I7" i="1"/>
  <c r="H7" i="1"/>
  <c r="G7" i="1"/>
  <c r="E7" i="1"/>
  <c r="F7" i="1"/>
  <c r="I12" i="1"/>
  <c r="I18" i="1" s="1"/>
  <c r="I31" i="1" s="1"/>
  <c r="I34" i="1" s="1"/>
  <c r="J12" i="1"/>
  <c r="J18" i="1" s="1"/>
  <c r="J31" i="1" s="1"/>
  <c r="J34" i="1" s="1"/>
  <c r="K12" i="1"/>
  <c r="K18" i="1" s="1"/>
  <c r="K31" i="1" s="1"/>
  <c r="K34" i="1" s="1"/>
  <c r="K40" i="1" s="1"/>
  <c r="H12" i="1"/>
  <c r="H18" i="1" s="1"/>
  <c r="H31" i="1" s="1"/>
  <c r="H34" i="1" s="1"/>
  <c r="F12" i="1"/>
  <c r="F18" i="1" s="1"/>
  <c r="F31" i="1" s="1"/>
  <c r="F34" i="1" s="1"/>
  <c r="G12" i="1"/>
  <c r="G18" i="1" s="1"/>
  <c r="G31" i="1" s="1"/>
  <c r="G34" i="1" s="1"/>
  <c r="E12" i="1"/>
  <c r="E18" i="1" s="1"/>
  <c r="E31" i="1" s="1"/>
  <c r="E34" i="1" s="1"/>
  <c r="D7" i="1"/>
</calcChain>
</file>

<file path=xl/sharedStrings.xml><?xml version="1.0" encoding="utf-8"?>
<sst xmlns="http://schemas.openxmlformats.org/spreadsheetml/2006/main" count="110" uniqueCount="51">
  <si>
    <t>Production</t>
  </si>
  <si>
    <t>Egypt</t>
  </si>
  <si>
    <t>UAE</t>
  </si>
  <si>
    <t>TOTAL</t>
  </si>
  <si>
    <t>Revenue</t>
  </si>
  <si>
    <t>Royalties</t>
  </si>
  <si>
    <t>Depreciation and depletion</t>
  </si>
  <si>
    <t>Gross Profit</t>
  </si>
  <si>
    <t>General and administration expenses</t>
  </si>
  <si>
    <t>Provision for impairment</t>
  </si>
  <si>
    <t> 2015</t>
  </si>
  <si>
    <t>boepd</t>
  </si>
  <si>
    <t>Kurdistan Region of Iraq</t>
  </si>
  <si>
    <t>$MM</t>
  </si>
  <si>
    <t>Net revenue</t>
  </si>
  <si>
    <t>Operating costs</t>
  </si>
  <si>
    <t>Other income</t>
  </si>
  <si>
    <t>            -</t>
  </si>
  <si>
    <t>-</t>
  </si>
  <si>
    <t xml:space="preserve">-                    </t>
  </si>
  <si>
    <t>Investment and finance (cost) /  income</t>
  </si>
  <si>
    <t>Reversal of / (provision for) surplus over entitlement</t>
  </si>
  <si>
    <t>Other expenses</t>
  </si>
  <si>
    <t>Change in fair value of investment property</t>
  </si>
  <si>
    <t>Share of loss of a joint venture</t>
  </si>
  <si>
    <t>Exploration expenses</t>
  </si>
  <si>
    <t>Finance costs</t>
  </si>
  <si>
    <t>(Loss) / Profit for year before tax</t>
  </si>
  <si>
    <t>Income tax expense</t>
  </si>
  <si>
    <t>(Loss) / Profit for the year</t>
  </si>
  <si>
    <t>Other comprehensive income:</t>
  </si>
  <si>
    <t>Gain / (Loss) on available-for-sale financial asset</t>
  </si>
  <si>
    <t>          -</t>
  </si>
  <si>
    <t>Total comprehensive (loss) /  income for year</t>
  </si>
  <si>
    <t>Non-current assets</t>
  </si>
  <si>
    <t>Current assets</t>
  </si>
  <si>
    <t>Assets classified as held for sale</t>
  </si>
  <si>
    <t>Total Assets</t>
  </si>
  <si>
    <t>Total Equity</t>
  </si>
  <si>
    <t>Non-current liabilities</t>
  </si>
  <si>
    <t>Current liabilities</t>
  </si>
  <si>
    <t>Total Liabilities</t>
  </si>
  <si>
    <t>Liabilites directly associated with the assets classified as held for sale</t>
  </si>
  <si>
    <t>       -</t>
  </si>
  <si>
    <t>         -</t>
  </si>
  <si>
    <t xml:space="preserve">     </t>
  </si>
  <si>
    <t>Total Equity and Liabilities</t>
  </si>
  <si>
    <t> 2017</t>
  </si>
  <si>
    <t> 2018</t>
  </si>
  <si>
    <t>Reversal of accrued operating cost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</si>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</sst>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165" fontId="5" fillId="0" borderId="4" xfId="1" applyNumberFormat="1" applyFont="1" applyBorder="1" applyAlignment="1">
      <alignment horizontal="left" vertical="center" wrapText="1"/>
    </xf>
    <xf numFmtId="165" fontId="4" fillId="0" borderId="0" xfId="1" applyNumberFormat="1" applyFont="1" applyBorder="1" applyAlignment="1">
      <alignment horizontal="left" vertical="center" wrapText="1"/>
    </xf>
    <xf numFmtId="165" fontId="3" fillId="0" borderId="0" xfId="1" applyNumberFormat="1" applyFont="1" applyAlignment="1">
      <alignment vertical="center" wrapText="1"/>
    </xf>
    <xf numFmtId="165" fontId="5" fillId="0" borderId="2" xfId="1" applyNumberFormat="1" applyFont="1" applyBorder="1" applyAlignment="1">
      <alignment horizontal="left" vertical="center" wrapText="1"/>
    </xf>
    <xf numFmtId="165" fontId="5" fillId="0" borderId="3" xfId="1" applyNumberFormat="1" applyFont="1" applyBorder="1" applyAlignment="1">
      <alignment horizontal="left" vertical="center" wrapText="1"/>
    </xf>
    <xf numFmtId="165" fontId="5" fillId="0" borderId="5" xfId="1" applyNumberFormat="1" applyFont="1" applyBorder="1" applyAlignment="1">
      <alignment horizontal="left" vertical="center" wrapText="1"/>
    </xf>
    <xf numFmtId="165" fontId="4" fillId="0" borderId="4" xfId="1" applyNumberFormat="1" applyFont="1" applyBorder="1" applyAlignment="1">
      <alignment horizontal="left" vertical="center" wrapText="1"/>
    </xf>
    <xf numFmtId="165" fontId="3" fillId="0" borderId="4" xfId="1" applyNumberFormat="1" applyFont="1" applyBorder="1" applyAlignment="1">
      <alignment vertical="center" wrapText="1"/>
    </xf>
    <xf numFmtId="165" fontId="4" fillId="0" borderId="6" xfId="1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5" fontId="0" fillId="0" borderId="0" xfId="0" applyNumberFormat="1"/>
    <xf numFmtId="165" fontId="4" fillId="0" borderId="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8"/>
  <sheetViews>
    <sheetView tabSelected="1" zoomScale="91" zoomScaleNormal="9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9" sqref="P9"/>
    </sheetView>
  </sheetViews>
  <sheetFormatPr defaultRowHeight="16.5" customHeight="1" x14ac:dyDescent="0.25"/>
  <cols>
    <col min="1" max="1" width="45.140625" customWidth="1"/>
    <col min="3" max="4" width="10.42578125" bestFit="1" customWidth="1"/>
    <col min="5" max="10" width="9.28515625" bestFit="1" customWidth="1"/>
    <col min="11" max="14" width="10.42578125" bestFit="1" customWidth="1"/>
  </cols>
  <sheetData>
    <row r="2" spans="1:14" ht="16.5" customHeight="1" thickBot="1" x14ac:dyDescent="0.3">
      <c r="A2" s="2"/>
      <c r="B2" s="16" t="s">
        <v>50</v>
      </c>
      <c r="C2" s="16" t="s">
        <v>48</v>
      </c>
      <c r="D2" s="16" t="s">
        <v>47</v>
      </c>
      <c r="E2" s="16">
        <v>2016</v>
      </c>
      <c r="F2" s="16" t="s">
        <v>10</v>
      </c>
      <c r="G2" s="16">
        <v>2014</v>
      </c>
      <c r="H2" s="16">
        <v>2013</v>
      </c>
      <c r="I2" s="16">
        <v>2012</v>
      </c>
      <c r="J2" s="16">
        <v>2011</v>
      </c>
      <c r="K2" s="16">
        <v>2010</v>
      </c>
      <c r="L2" s="16">
        <v>2009</v>
      </c>
      <c r="M2" s="16">
        <v>2008</v>
      </c>
      <c r="N2" s="16">
        <v>2007</v>
      </c>
    </row>
    <row r="3" spans="1:14" ht="16.5" customHeight="1" thickBot="1" x14ac:dyDescent="0.3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 customHeight="1" thickBot="1" x14ac:dyDescent="0.3">
      <c r="A4" s="2" t="s">
        <v>1</v>
      </c>
      <c r="B4" s="2" t="s">
        <v>11</v>
      </c>
      <c r="C4" s="4">
        <v>35200</v>
      </c>
      <c r="D4" s="4">
        <v>40200</v>
      </c>
      <c r="E4" s="4">
        <v>38350</v>
      </c>
      <c r="F4" s="4">
        <v>34600</v>
      </c>
      <c r="G4" s="4">
        <v>40400</v>
      </c>
      <c r="H4" s="4">
        <v>37100</v>
      </c>
      <c r="I4" s="4">
        <v>32300</v>
      </c>
      <c r="J4" s="4">
        <v>42500</v>
      </c>
      <c r="K4" s="4">
        <v>42300</v>
      </c>
      <c r="L4" s="4">
        <v>34700</v>
      </c>
      <c r="M4" s="4">
        <v>31640</v>
      </c>
      <c r="N4" s="4">
        <v>28900</v>
      </c>
    </row>
    <row r="5" spans="1:14" ht="16.5" customHeight="1" thickBot="1" x14ac:dyDescent="0.3">
      <c r="A5" s="2" t="s">
        <v>12</v>
      </c>
      <c r="B5" s="2" t="s">
        <v>11</v>
      </c>
      <c r="C5" s="4">
        <v>26650</v>
      </c>
      <c r="D5" s="4">
        <v>25750</v>
      </c>
      <c r="E5" s="4">
        <v>26000</v>
      </c>
      <c r="F5" s="4">
        <v>29300</v>
      </c>
      <c r="G5" s="4">
        <v>28500</v>
      </c>
      <c r="H5" s="4">
        <v>27600</v>
      </c>
      <c r="I5" s="4">
        <v>27500</v>
      </c>
      <c r="J5" s="4">
        <v>23700</v>
      </c>
      <c r="K5" s="4">
        <v>13200</v>
      </c>
      <c r="L5" s="4">
        <v>7500</v>
      </c>
      <c r="M5" s="4">
        <v>0</v>
      </c>
      <c r="N5" s="4">
        <v>0</v>
      </c>
    </row>
    <row r="6" spans="1:14" ht="16.5" customHeight="1" thickBot="1" x14ac:dyDescent="0.3">
      <c r="A6" s="2" t="s">
        <v>2</v>
      </c>
      <c r="B6" s="2" t="s">
        <v>11</v>
      </c>
      <c r="C6" s="4">
        <v>1200</v>
      </c>
      <c r="D6" s="4">
        <v>1650</v>
      </c>
      <c r="E6" s="4">
        <v>2700</v>
      </c>
      <c r="F6" s="4"/>
      <c r="G6" s="4"/>
      <c r="H6" s="4"/>
      <c r="I6" s="4"/>
      <c r="J6" s="4"/>
      <c r="K6" s="4"/>
      <c r="L6" s="4"/>
      <c r="M6" s="4"/>
      <c r="N6" s="4"/>
    </row>
    <row r="7" spans="1:14" ht="16.5" customHeight="1" thickBot="1" x14ac:dyDescent="0.3">
      <c r="A7" s="3" t="s">
        <v>3</v>
      </c>
      <c r="B7" s="2" t="s">
        <v>11</v>
      </c>
      <c r="C7" s="5">
        <f t="shared" ref="C7:I7" si="0">SUM(C4:C6)</f>
        <v>63050</v>
      </c>
      <c r="D7" s="5">
        <f t="shared" si="0"/>
        <v>67600</v>
      </c>
      <c r="E7" s="5">
        <f t="shared" si="0"/>
        <v>67050</v>
      </c>
      <c r="F7" s="5">
        <f t="shared" si="0"/>
        <v>63900</v>
      </c>
      <c r="G7" s="5">
        <f t="shared" si="0"/>
        <v>68900</v>
      </c>
      <c r="H7" s="5">
        <f t="shared" si="0"/>
        <v>64700</v>
      </c>
      <c r="I7" s="5">
        <f t="shared" si="0"/>
        <v>59800</v>
      </c>
      <c r="J7" s="5">
        <f>SUM(J4:J6)</f>
        <v>66200</v>
      </c>
      <c r="K7" s="5">
        <f>SUM(K4:K6)</f>
        <v>55500</v>
      </c>
      <c r="L7" s="5">
        <f>SUM(L4:L6)</f>
        <v>42200</v>
      </c>
      <c r="M7" s="5">
        <f>SUM(M4:M6)</f>
        <v>31640</v>
      </c>
      <c r="N7" s="5">
        <f>SUM(N4:N6)</f>
        <v>28900</v>
      </c>
    </row>
    <row r="8" spans="1:14" ht="16.5" customHeight="1" thickBot="1" x14ac:dyDescent="0.3">
      <c r="A8" s="2"/>
      <c r="B8" s="2"/>
      <c r="C8" s="4"/>
      <c r="D8" s="2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6.5" customHeight="1" thickBot="1" x14ac:dyDescent="0.3">
      <c r="A9" s="2" t="s">
        <v>4</v>
      </c>
      <c r="B9" s="2" t="s">
        <v>13</v>
      </c>
      <c r="C9" s="4">
        <v>470</v>
      </c>
      <c r="D9" s="4">
        <v>450</v>
      </c>
      <c r="E9" s="4">
        <v>392</v>
      </c>
      <c r="F9" s="4">
        <v>417</v>
      </c>
      <c r="G9" s="4">
        <v>683</v>
      </c>
      <c r="H9" s="4">
        <v>652</v>
      </c>
      <c r="I9" s="4">
        <v>633</v>
      </c>
      <c r="J9" s="4">
        <v>690</v>
      </c>
      <c r="K9" s="4">
        <v>487</v>
      </c>
      <c r="L9" s="4">
        <v>349</v>
      </c>
      <c r="M9" s="4">
        <v>311</v>
      </c>
      <c r="N9" s="4">
        <v>283</v>
      </c>
    </row>
    <row r="10" spans="1:14" ht="16.5" customHeight="1" thickBot="1" x14ac:dyDescent="0.3">
      <c r="A10" s="2" t="s">
        <v>5</v>
      </c>
      <c r="B10" s="2" t="s">
        <v>13</v>
      </c>
      <c r="C10" s="4">
        <v>-176</v>
      </c>
      <c r="D10" s="4">
        <v>-169</v>
      </c>
      <c r="E10" s="4">
        <v>-137</v>
      </c>
      <c r="F10" s="4">
        <v>-146</v>
      </c>
      <c r="G10" s="4">
        <v>-207</v>
      </c>
      <c r="H10" s="4">
        <v>-192</v>
      </c>
      <c r="I10" s="4">
        <v>-136</v>
      </c>
      <c r="J10" s="4">
        <v>-169</v>
      </c>
      <c r="K10" s="4">
        <v>-137</v>
      </c>
      <c r="L10" s="4">
        <v>-111</v>
      </c>
      <c r="M10" s="4">
        <v>-130</v>
      </c>
      <c r="N10" s="4">
        <v>-118</v>
      </c>
    </row>
    <row r="11" spans="1:14" ht="16.5" customHeight="1" thickBot="1" x14ac:dyDescent="0.3">
      <c r="A11" s="2"/>
      <c r="B11" s="2"/>
      <c r="C11" s="4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6.5" customHeight="1" thickBot="1" x14ac:dyDescent="0.3">
      <c r="A12" s="3" t="s">
        <v>14</v>
      </c>
      <c r="B12" s="3" t="s">
        <v>13</v>
      </c>
      <c r="C12" s="5">
        <f>SUM(C9:C11)</f>
        <v>294</v>
      </c>
      <c r="D12" s="6">
        <f>SUM(D9:D10)</f>
        <v>281</v>
      </c>
      <c r="E12" s="5">
        <f>SUM(E9:E10)</f>
        <v>255</v>
      </c>
      <c r="F12" s="5">
        <f t="shared" ref="F12:K12" si="1">SUM(F9:F10)</f>
        <v>271</v>
      </c>
      <c r="G12" s="5">
        <f t="shared" si="1"/>
        <v>476</v>
      </c>
      <c r="H12" s="5">
        <f t="shared" si="1"/>
        <v>460</v>
      </c>
      <c r="I12" s="5">
        <f t="shared" si="1"/>
        <v>497</v>
      </c>
      <c r="J12" s="5">
        <f t="shared" si="1"/>
        <v>521</v>
      </c>
      <c r="K12" s="5">
        <f t="shared" si="1"/>
        <v>350</v>
      </c>
      <c r="L12" s="5">
        <f>SUM(L9:L10)</f>
        <v>238</v>
      </c>
      <c r="M12" s="5">
        <f>SUM(M9:M10)</f>
        <v>181</v>
      </c>
      <c r="N12" s="5">
        <f>SUM(N9:N10)</f>
        <v>165</v>
      </c>
    </row>
    <row r="13" spans="1:14" ht="16.5" customHeight="1" thickBot="1" x14ac:dyDescent="0.3">
      <c r="A13" s="2"/>
      <c r="B13" s="2"/>
      <c r="C13" s="4"/>
      <c r="D13" s="2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6.5" customHeight="1" thickBot="1" x14ac:dyDescent="0.3">
      <c r="A14" s="2" t="s">
        <v>15</v>
      </c>
      <c r="B14" s="2" t="s">
        <v>13</v>
      </c>
      <c r="C14" s="4">
        <v>-54</v>
      </c>
      <c r="D14" s="4">
        <v>-52</v>
      </c>
      <c r="E14" s="4">
        <v>-52</v>
      </c>
      <c r="F14" s="4">
        <v>-56</v>
      </c>
      <c r="G14" s="4">
        <v>-55</v>
      </c>
      <c r="H14" s="4">
        <v>-66</v>
      </c>
      <c r="I14" s="4">
        <v>-53</v>
      </c>
      <c r="J14" s="4">
        <v>-47</v>
      </c>
      <c r="K14" s="4">
        <v>-33</v>
      </c>
      <c r="L14" s="4">
        <v>-33</v>
      </c>
      <c r="M14" s="4">
        <v>-28</v>
      </c>
      <c r="N14" s="4">
        <v>-16</v>
      </c>
    </row>
    <row r="15" spans="1:14" ht="16.5" customHeight="1" thickBot="1" x14ac:dyDescent="0.3">
      <c r="A15" s="2" t="s">
        <v>6</v>
      </c>
      <c r="B15" s="2" t="s">
        <v>13</v>
      </c>
      <c r="C15" s="4">
        <v>-113</v>
      </c>
      <c r="D15" s="4">
        <v>-111</v>
      </c>
      <c r="E15" s="4">
        <v>-100</v>
      </c>
      <c r="F15" s="4">
        <v>-89</v>
      </c>
      <c r="G15" s="4">
        <v>-118</v>
      </c>
      <c r="H15" s="4">
        <v>-106</v>
      </c>
      <c r="I15" s="4">
        <v>-89</v>
      </c>
      <c r="J15" s="4">
        <v>-110</v>
      </c>
      <c r="K15" s="4">
        <v>-104</v>
      </c>
      <c r="L15" s="4">
        <v>-86</v>
      </c>
      <c r="M15" s="4">
        <v>-82</v>
      </c>
      <c r="N15" s="4">
        <v>-66</v>
      </c>
    </row>
    <row r="16" spans="1:14" ht="16.5" customHeight="1" thickBot="1" x14ac:dyDescent="0.3">
      <c r="A16" s="2" t="s">
        <v>49</v>
      </c>
      <c r="B16" s="2" t="s">
        <v>13</v>
      </c>
      <c r="C16" s="4">
        <v>13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t="16.5" customHeight="1" thickBot="1" x14ac:dyDescent="0.3">
      <c r="A17" s="2"/>
      <c r="B17" s="2"/>
      <c r="C17" s="4"/>
      <c r="D17" s="2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5" customHeight="1" thickBot="1" x14ac:dyDescent="0.3">
      <c r="A18" s="3" t="s">
        <v>7</v>
      </c>
      <c r="B18" s="3" t="s">
        <v>13</v>
      </c>
      <c r="C18" s="6">
        <f>SUM(C12:C16)</f>
        <v>140</v>
      </c>
      <c r="D18" s="6">
        <f t="shared" ref="D18:K18" si="2">SUM(D12:D15)</f>
        <v>118</v>
      </c>
      <c r="E18" s="6">
        <f t="shared" si="2"/>
        <v>103</v>
      </c>
      <c r="F18" s="6">
        <f t="shared" si="2"/>
        <v>126</v>
      </c>
      <c r="G18" s="6">
        <f t="shared" si="2"/>
        <v>303</v>
      </c>
      <c r="H18" s="6">
        <f t="shared" si="2"/>
        <v>288</v>
      </c>
      <c r="I18" s="6">
        <f t="shared" si="2"/>
        <v>355</v>
      </c>
      <c r="J18" s="6">
        <f t="shared" si="2"/>
        <v>364</v>
      </c>
      <c r="K18" s="6">
        <f t="shared" si="2"/>
        <v>213</v>
      </c>
      <c r="L18" s="6">
        <f>SUM(L12:L15)</f>
        <v>119</v>
      </c>
      <c r="M18" s="6">
        <f>SUM(M12:M15)</f>
        <v>71</v>
      </c>
      <c r="N18" s="6">
        <f>SUM(N12:N15)</f>
        <v>83</v>
      </c>
    </row>
    <row r="19" spans="1:14" ht="16.5" customHeight="1" thickBot="1" x14ac:dyDescent="0.3">
      <c r="A19" s="2"/>
      <c r="B19" s="2"/>
      <c r="C19" s="4"/>
      <c r="D19" s="2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6.5" customHeight="1" thickBot="1" x14ac:dyDescent="0.3">
      <c r="A20" s="2" t="s">
        <v>8</v>
      </c>
      <c r="B20" s="2" t="s">
        <v>13</v>
      </c>
      <c r="C20" s="4">
        <v>-16</v>
      </c>
      <c r="D20" s="4">
        <v>-15</v>
      </c>
      <c r="E20" s="4">
        <v>-13</v>
      </c>
      <c r="F20" s="4">
        <v>-23</v>
      </c>
      <c r="G20" s="4">
        <v>-28</v>
      </c>
      <c r="H20" s="4">
        <v>-32</v>
      </c>
      <c r="I20" s="4">
        <v>-34</v>
      </c>
      <c r="J20" s="4">
        <v>-40</v>
      </c>
      <c r="K20" s="4">
        <v>-33</v>
      </c>
      <c r="L20" s="4">
        <v>-27</v>
      </c>
      <c r="M20" s="4">
        <v>-22</v>
      </c>
      <c r="N20" s="4">
        <v>-22</v>
      </c>
    </row>
    <row r="21" spans="1:14" ht="16.5" customHeight="1" thickBot="1" x14ac:dyDescent="0.3">
      <c r="A21" s="2" t="s">
        <v>16</v>
      </c>
      <c r="B21" s="2" t="s">
        <v>13</v>
      </c>
      <c r="C21" s="4">
        <v>14</v>
      </c>
      <c r="D21" s="4">
        <v>26</v>
      </c>
      <c r="E21" s="4" t="s">
        <v>17</v>
      </c>
      <c r="F21" s="4">
        <v>208</v>
      </c>
      <c r="G21" s="4" t="s">
        <v>18</v>
      </c>
      <c r="H21" s="4" t="s">
        <v>19</v>
      </c>
      <c r="I21" s="4" t="s">
        <v>18</v>
      </c>
      <c r="J21" s="4">
        <v>1</v>
      </c>
      <c r="K21" s="4">
        <v>3</v>
      </c>
      <c r="L21" s="4">
        <v>331</v>
      </c>
      <c r="M21" s="4">
        <v>27</v>
      </c>
      <c r="N21" s="4">
        <v>1</v>
      </c>
    </row>
    <row r="22" spans="1:14" ht="16.5" customHeight="1" thickBot="1" x14ac:dyDescent="0.3">
      <c r="A22" s="2" t="s">
        <v>20</v>
      </c>
      <c r="B22" s="2" t="s">
        <v>13</v>
      </c>
      <c r="C22" s="4">
        <v>22</v>
      </c>
      <c r="D22" s="4">
        <v>24</v>
      </c>
      <c r="E22" s="4">
        <v>-55</v>
      </c>
      <c r="F22" s="4">
        <v>130</v>
      </c>
      <c r="G22" s="4">
        <v>3</v>
      </c>
      <c r="H22" s="4">
        <v>44</v>
      </c>
      <c r="I22" s="4">
        <v>14</v>
      </c>
      <c r="J22" s="4">
        <v>3</v>
      </c>
      <c r="K22" s="4">
        <v>8</v>
      </c>
      <c r="L22" s="4">
        <v>10</v>
      </c>
      <c r="M22" s="4">
        <v>40</v>
      </c>
      <c r="N22" s="4">
        <v>10</v>
      </c>
    </row>
    <row r="23" spans="1:14" ht="16.5" customHeight="1" thickBot="1" x14ac:dyDescent="0.3">
      <c r="A23" s="2" t="s">
        <v>21</v>
      </c>
      <c r="B23" s="2" t="s">
        <v>13</v>
      </c>
      <c r="C23" s="4"/>
      <c r="D23" s="4">
        <v>114</v>
      </c>
      <c r="E23" s="4">
        <v>39</v>
      </c>
      <c r="F23" s="4">
        <v>-153</v>
      </c>
      <c r="G23" s="4" t="s">
        <v>18</v>
      </c>
      <c r="H23" s="4" t="s">
        <v>18</v>
      </c>
      <c r="I23" s="4" t="s">
        <v>18</v>
      </c>
      <c r="J23" s="4" t="s">
        <v>18</v>
      </c>
      <c r="K23" s="4" t="s">
        <v>18</v>
      </c>
      <c r="L23" s="4"/>
      <c r="M23" s="4"/>
      <c r="N23" s="4"/>
    </row>
    <row r="24" spans="1:14" ht="16.5" customHeight="1" thickBot="1" x14ac:dyDescent="0.3">
      <c r="A24" s="2" t="s">
        <v>9</v>
      </c>
      <c r="B24" s="2" t="s">
        <v>13</v>
      </c>
      <c r="C24" s="4">
        <v>-250</v>
      </c>
      <c r="D24" s="4">
        <v>-36</v>
      </c>
      <c r="E24" s="4">
        <v>-7</v>
      </c>
      <c r="F24" s="4">
        <v>-24</v>
      </c>
      <c r="G24" s="4">
        <v>-22</v>
      </c>
      <c r="H24" s="4">
        <v>-3</v>
      </c>
      <c r="I24" s="4">
        <v>-9</v>
      </c>
      <c r="J24" s="4" t="s">
        <v>18</v>
      </c>
      <c r="K24" s="4">
        <v>-5</v>
      </c>
      <c r="L24" s="4">
        <v>-116</v>
      </c>
      <c r="M24" s="4"/>
      <c r="N24" s="4"/>
    </row>
    <row r="25" spans="1:14" ht="16.5" customHeight="1" thickBot="1" x14ac:dyDescent="0.3">
      <c r="A25" s="2" t="s">
        <v>22</v>
      </c>
      <c r="B25" s="2" t="s">
        <v>13</v>
      </c>
      <c r="C25" s="4">
        <v>-22</v>
      </c>
      <c r="D25" s="4">
        <v>-20</v>
      </c>
      <c r="E25" s="4">
        <v>-19</v>
      </c>
      <c r="F25" s="4">
        <v>-8</v>
      </c>
      <c r="G25" s="4">
        <v>-4</v>
      </c>
      <c r="H25" s="4" t="s">
        <v>18</v>
      </c>
      <c r="I25" s="4" t="s">
        <v>18</v>
      </c>
      <c r="J25" s="4" t="s">
        <v>18</v>
      </c>
      <c r="K25" s="4" t="s">
        <v>18</v>
      </c>
      <c r="L25" s="4"/>
      <c r="M25" s="4"/>
      <c r="N25" s="4"/>
    </row>
    <row r="26" spans="1:14" ht="16.5" customHeight="1" thickBot="1" x14ac:dyDescent="0.3">
      <c r="A26" s="2" t="s">
        <v>23</v>
      </c>
      <c r="B26" s="2" t="s">
        <v>13</v>
      </c>
      <c r="C26" s="4">
        <v>-2</v>
      </c>
      <c r="D26" s="4">
        <v>0</v>
      </c>
      <c r="E26" s="4">
        <v>-1</v>
      </c>
      <c r="F26" s="4">
        <v>-1</v>
      </c>
      <c r="G26" s="4">
        <v>-1</v>
      </c>
      <c r="H26" s="4">
        <v>-1</v>
      </c>
      <c r="I26" s="4">
        <v>-3</v>
      </c>
      <c r="J26" s="4">
        <v>-6</v>
      </c>
      <c r="K26" s="4">
        <v>-2</v>
      </c>
      <c r="L26" s="4">
        <v>-71</v>
      </c>
      <c r="M26" s="4">
        <v>33</v>
      </c>
      <c r="N26" s="4">
        <v>56</v>
      </c>
    </row>
    <row r="27" spans="1:14" ht="16.5" customHeight="1" thickBot="1" x14ac:dyDescent="0.3">
      <c r="A27" s="2" t="s">
        <v>24</v>
      </c>
      <c r="B27" s="2" t="s">
        <v>13</v>
      </c>
      <c r="C27" s="4">
        <v>1</v>
      </c>
      <c r="D27" s="4">
        <v>0</v>
      </c>
      <c r="E27" s="4">
        <v>-3</v>
      </c>
      <c r="F27" s="4">
        <v>-7</v>
      </c>
      <c r="G27" s="4">
        <v>-1</v>
      </c>
      <c r="H27" s="4">
        <v>-1</v>
      </c>
      <c r="I27" s="4" t="s">
        <v>18</v>
      </c>
      <c r="J27" s="4" t="s">
        <v>18</v>
      </c>
      <c r="K27" s="4" t="s">
        <v>18</v>
      </c>
      <c r="L27" s="4"/>
      <c r="M27" s="4"/>
      <c r="N27" s="4"/>
    </row>
    <row r="28" spans="1:14" ht="16.5" customHeight="1" thickBot="1" x14ac:dyDescent="0.3">
      <c r="A28" s="2" t="s">
        <v>25</v>
      </c>
      <c r="B28" s="2" t="s">
        <v>13</v>
      </c>
      <c r="C28" s="4">
        <v>-6</v>
      </c>
      <c r="D28" s="4">
        <v>-19</v>
      </c>
      <c r="E28" s="4">
        <v>-4</v>
      </c>
      <c r="F28" s="4">
        <v>-14</v>
      </c>
      <c r="G28" s="4">
        <v>-1</v>
      </c>
      <c r="H28" s="4">
        <v>-8</v>
      </c>
      <c r="I28" s="4">
        <v>-9</v>
      </c>
      <c r="J28" s="4">
        <v>-13</v>
      </c>
      <c r="K28" s="4">
        <v>-13</v>
      </c>
      <c r="L28" s="4">
        <v>-119</v>
      </c>
      <c r="M28" s="4">
        <v>-6</v>
      </c>
      <c r="N28" s="4">
        <v>-10</v>
      </c>
    </row>
    <row r="29" spans="1:14" ht="16.5" customHeight="1" thickBot="1" x14ac:dyDescent="0.3">
      <c r="A29" s="2" t="s">
        <v>26</v>
      </c>
      <c r="B29" s="2" t="s">
        <v>13</v>
      </c>
      <c r="C29" s="4">
        <v>-36</v>
      </c>
      <c r="D29" s="4">
        <v>-71</v>
      </c>
      <c r="E29" s="4">
        <v>-97</v>
      </c>
      <c r="F29" s="4">
        <v>-77</v>
      </c>
      <c r="G29" s="4">
        <v>-73</v>
      </c>
      <c r="H29" s="4">
        <v>-78</v>
      </c>
      <c r="I29" s="4">
        <v>-86</v>
      </c>
      <c r="J29" s="4">
        <v>-87</v>
      </c>
      <c r="K29" s="4">
        <v>-56</v>
      </c>
      <c r="L29" s="4">
        <v>-55</v>
      </c>
      <c r="M29" s="4">
        <v>-72</v>
      </c>
      <c r="N29" s="4">
        <v>-42</v>
      </c>
    </row>
    <row r="30" spans="1:14" ht="16.5" customHeight="1" thickBot="1" x14ac:dyDescent="0.3">
      <c r="A30" s="2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1" customFormat="1" ht="16.5" customHeight="1" thickBot="1" x14ac:dyDescent="0.3">
      <c r="A31" s="3" t="s">
        <v>27</v>
      </c>
      <c r="B31" s="3" t="s">
        <v>13</v>
      </c>
      <c r="C31" s="5">
        <f t="shared" ref="C31:J31" si="3">SUM(C18:C29)</f>
        <v>-155</v>
      </c>
      <c r="D31" s="5">
        <f t="shared" si="3"/>
        <v>121</v>
      </c>
      <c r="E31" s="5">
        <f t="shared" si="3"/>
        <v>-57</v>
      </c>
      <c r="F31" s="5">
        <f t="shared" si="3"/>
        <v>157</v>
      </c>
      <c r="G31" s="5">
        <f t="shared" si="3"/>
        <v>176</v>
      </c>
      <c r="H31" s="5">
        <f t="shared" si="3"/>
        <v>209</v>
      </c>
      <c r="I31" s="5">
        <f t="shared" si="3"/>
        <v>228</v>
      </c>
      <c r="J31" s="5">
        <f t="shared" si="3"/>
        <v>222</v>
      </c>
      <c r="K31" s="5">
        <f>SUM(K18:K29)</f>
        <v>115</v>
      </c>
      <c r="L31" s="5">
        <f>SUM(L18:L29)</f>
        <v>72</v>
      </c>
      <c r="M31" s="5">
        <f>SUM(M18:M29)</f>
        <v>71</v>
      </c>
      <c r="N31" s="5">
        <f>SUM(N18:N29)</f>
        <v>76</v>
      </c>
    </row>
    <row r="32" spans="1:14" ht="16.5" customHeight="1" thickBot="1" x14ac:dyDescent="0.3">
      <c r="A32" s="2" t="s">
        <v>28</v>
      </c>
      <c r="B32" s="2" t="s">
        <v>13</v>
      </c>
      <c r="C32" s="4">
        <v>-31</v>
      </c>
      <c r="D32" s="4">
        <v>-38</v>
      </c>
      <c r="E32" s="4">
        <v>-31</v>
      </c>
      <c r="F32" s="4">
        <v>-13</v>
      </c>
      <c r="G32" s="4">
        <v>-51</v>
      </c>
      <c r="H32" s="4">
        <v>-53</v>
      </c>
      <c r="I32" s="4">
        <v>-63</v>
      </c>
      <c r="J32" s="4">
        <v>-84</v>
      </c>
      <c r="K32" s="4">
        <v>-72</v>
      </c>
      <c r="L32" s="4">
        <v>-48</v>
      </c>
      <c r="M32" s="4">
        <v>-38</v>
      </c>
      <c r="N32" s="4">
        <v>-46</v>
      </c>
    </row>
    <row r="33" spans="1:14" ht="16.5" customHeight="1" thickBot="1" x14ac:dyDescent="0.3">
      <c r="A33" s="2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6.5" customHeight="1" thickBot="1" x14ac:dyDescent="0.3">
      <c r="A34" s="3" t="s">
        <v>29</v>
      </c>
      <c r="B34" s="3" t="s">
        <v>13</v>
      </c>
      <c r="C34" s="7">
        <f t="shared" ref="C34:N34" si="4">SUM(C31:C32)</f>
        <v>-186</v>
      </c>
      <c r="D34" s="7">
        <f t="shared" si="4"/>
        <v>83</v>
      </c>
      <c r="E34" s="7">
        <f t="shared" si="4"/>
        <v>-88</v>
      </c>
      <c r="F34" s="7">
        <f t="shared" si="4"/>
        <v>144</v>
      </c>
      <c r="G34" s="7">
        <f t="shared" si="4"/>
        <v>125</v>
      </c>
      <c r="H34" s="7">
        <f t="shared" si="4"/>
        <v>156</v>
      </c>
      <c r="I34" s="7">
        <f t="shared" si="4"/>
        <v>165</v>
      </c>
      <c r="J34" s="7">
        <f t="shared" si="4"/>
        <v>138</v>
      </c>
      <c r="K34" s="7">
        <f t="shared" si="4"/>
        <v>43</v>
      </c>
      <c r="L34" s="7">
        <f t="shared" si="4"/>
        <v>24</v>
      </c>
      <c r="M34" s="7">
        <f t="shared" si="4"/>
        <v>33</v>
      </c>
      <c r="N34" s="7">
        <f t="shared" si="4"/>
        <v>30</v>
      </c>
    </row>
    <row r="35" spans="1:14" ht="16.5" customHeight="1" thickBot="1" x14ac:dyDescent="0.3">
      <c r="A35" s="2"/>
      <c r="B35" s="2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6.5" customHeight="1" thickBot="1" x14ac:dyDescent="0.3">
      <c r="A36" s="3" t="s">
        <v>30</v>
      </c>
      <c r="B36" s="2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6.5" customHeight="1" thickBot="1" x14ac:dyDescent="0.3">
      <c r="A37" s="3"/>
      <c r="B37" s="2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27" customHeight="1" thickBot="1" x14ac:dyDescent="0.3">
      <c r="A38" s="2" t="s">
        <v>31</v>
      </c>
      <c r="B38" s="2" t="s">
        <v>13</v>
      </c>
      <c r="C38" s="4">
        <v>0</v>
      </c>
      <c r="D38" s="4">
        <v>0</v>
      </c>
      <c r="E38" s="4" t="s">
        <v>32</v>
      </c>
      <c r="F38" s="4">
        <v>15</v>
      </c>
      <c r="G38" s="4">
        <v>-26</v>
      </c>
      <c r="H38" s="4">
        <v>-20</v>
      </c>
      <c r="I38" s="4">
        <v>29</v>
      </c>
      <c r="J38" s="4">
        <v>-89</v>
      </c>
      <c r="K38" s="4">
        <v>32</v>
      </c>
      <c r="L38" s="4">
        <v>101</v>
      </c>
      <c r="M38" s="4">
        <v>0</v>
      </c>
      <c r="N38" s="4">
        <v>0</v>
      </c>
    </row>
    <row r="39" spans="1:14" ht="16.5" customHeight="1" thickBot="1" x14ac:dyDescent="0.3">
      <c r="A39" s="2"/>
      <c r="B39" s="2"/>
      <c r="C39" s="8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7" customHeight="1" thickBot="1" x14ac:dyDescent="0.3">
      <c r="A40" s="3" t="s">
        <v>33</v>
      </c>
      <c r="B40" s="3" t="s">
        <v>13</v>
      </c>
      <c r="C40" s="10">
        <v>-186</v>
      </c>
      <c r="D40" s="10">
        <v>83</v>
      </c>
      <c r="E40" s="10">
        <v>-88</v>
      </c>
      <c r="F40" s="10">
        <v>159</v>
      </c>
      <c r="G40" s="10">
        <v>99</v>
      </c>
      <c r="H40" s="10">
        <v>136</v>
      </c>
      <c r="I40" s="10">
        <v>194</v>
      </c>
      <c r="J40" s="10">
        <v>49</v>
      </c>
      <c r="K40" s="10">
        <f>SUM(K34+K38)</f>
        <v>75</v>
      </c>
      <c r="L40" s="10">
        <f>SUM(L34+L38)</f>
        <v>125</v>
      </c>
      <c r="M40" s="10">
        <v>33</v>
      </c>
      <c r="N40" s="10">
        <v>30</v>
      </c>
    </row>
    <row r="41" spans="1:14" ht="16.5" customHeight="1" thickBot="1" x14ac:dyDescent="0.3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6.5" customHeight="1" thickBot="1" x14ac:dyDescent="0.3">
      <c r="A42" s="2" t="s">
        <v>34</v>
      </c>
      <c r="B42" s="2" t="s">
        <v>13</v>
      </c>
      <c r="C42" s="4">
        <v>2461</v>
      </c>
      <c r="D42" s="4">
        <v>2690</v>
      </c>
      <c r="E42" s="4">
        <v>2379</v>
      </c>
      <c r="F42" s="4">
        <v>2364</v>
      </c>
      <c r="G42" s="4">
        <v>2268</v>
      </c>
      <c r="H42" s="4">
        <v>2292</v>
      </c>
      <c r="I42" s="4">
        <v>2319</v>
      </c>
      <c r="J42" s="4">
        <v>2405</v>
      </c>
      <c r="K42" s="4">
        <v>2752</v>
      </c>
      <c r="L42" s="4">
        <v>2642</v>
      </c>
      <c r="M42" s="4">
        <v>2531</v>
      </c>
      <c r="N42" s="4">
        <v>2262</v>
      </c>
    </row>
    <row r="43" spans="1:14" ht="16.5" customHeight="1" thickBot="1" x14ac:dyDescent="0.3">
      <c r="A43" s="2" t="s">
        <v>35</v>
      </c>
      <c r="B43" s="2" t="s">
        <v>13</v>
      </c>
      <c r="C43" s="4">
        <v>706</v>
      </c>
      <c r="D43" s="4">
        <v>1092</v>
      </c>
      <c r="E43" s="4">
        <v>1386</v>
      </c>
      <c r="F43" s="4">
        <v>1548</v>
      </c>
      <c r="G43" s="4">
        <v>1344</v>
      </c>
      <c r="H43" s="4">
        <v>1216</v>
      </c>
      <c r="I43" s="4">
        <v>1161</v>
      </c>
      <c r="J43" s="4">
        <v>902</v>
      </c>
      <c r="K43" s="4">
        <v>476</v>
      </c>
      <c r="L43" s="4">
        <v>469</v>
      </c>
      <c r="M43" s="4">
        <v>415</v>
      </c>
      <c r="N43" s="4">
        <v>698</v>
      </c>
    </row>
    <row r="44" spans="1:14" ht="16.5" customHeight="1" thickBot="1" x14ac:dyDescent="0.3">
      <c r="A44" s="2" t="s">
        <v>36</v>
      </c>
      <c r="B44" s="2"/>
      <c r="C44" s="4"/>
      <c r="D44" s="4"/>
      <c r="E44" s="4"/>
      <c r="F44" s="4" t="s">
        <v>18</v>
      </c>
      <c r="G44" s="4" t="s">
        <v>18</v>
      </c>
      <c r="H44" s="4">
        <v>13</v>
      </c>
      <c r="I44" s="4" t="s">
        <v>18</v>
      </c>
      <c r="J44" s="4" t="s">
        <v>18</v>
      </c>
      <c r="K44" s="4" t="s">
        <v>18</v>
      </c>
      <c r="L44" s="4" t="s">
        <v>18</v>
      </c>
      <c r="M44" s="4" t="s">
        <v>18</v>
      </c>
      <c r="N44" s="4" t="s">
        <v>18</v>
      </c>
    </row>
    <row r="45" spans="1:14" ht="16.5" customHeight="1" thickBot="1" x14ac:dyDescent="0.3">
      <c r="A45" s="2"/>
      <c r="B45" s="2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6.5" customHeight="1" thickBot="1" x14ac:dyDescent="0.3">
      <c r="A46" s="3" t="s">
        <v>37</v>
      </c>
      <c r="B46" s="3" t="s">
        <v>13</v>
      </c>
      <c r="C46" s="12">
        <f t="shared" ref="C46:K46" si="5">SUM(C42:C45)</f>
        <v>3167</v>
      </c>
      <c r="D46" s="12">
        <f t="shared" si="5"/>
        <v>3782</v>
      </c>
      <c r="E46" s="12">
        <f t="shared" si="5"/>
        <v>3765</v>
      </c>
      <c r="F46" s="12">
        <f t="shared" si="5"/>
        <v>3912</v>
      </c>
      <c r="G46" s="12">
        <f t="shared" si="5"/>
        <v>3612</v>
      </c>
      <c r="H46" s="12">
        <f t="shared" si="5"/>
        <v>3521</v>
      </c>
      <c r="I46" s="12">
        <f t="shared" si="5"/>
        <v>3480</v>
      </c>
      <c r="J46" s="12">
        <f t="shared" si="5"/>
        <v>3307</v>
      </c>
      <c r="K46" s="12">
        <f t="shared" si="5"/>
        <v>3228</v>
      </c>
      <c r="L46" s="12">
        <f>SUM(L42:L45)</f>
        <v>3111</v>
      </c>
      <c r="M46" s="12">
        <f>SUM(M42:M45)</f>
        <v>2946</v>
      </c>
      <c r="N46" s="12">
        <f>SUM(N42:N45)</f>
        <v>2960</v>
      </c>
    </row>
    <row r="47" spans="1:14" ht="16.5" customHeight="1" thickTop="1" thickBot="1" x14ac:dyDescent="0.3">
      <c r="A47" s="2"/>
      <c r="B47" s="2"/>
      <c r="C47" s="15"/>
      <c r="D47" s="15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6.5" customHeight="1" thickBot="1" x14ac:dyDescent="0.3">
      <c r="A48" s="3" t="s">
        <v>38</v>
      </c>
      <c r="B48" s="3" t="s">
        <v>13</v>
      </c>
      <c r="C48" s="5">
        <v>2587</v>
      </c>
      <c r="D48" s="5">
        <v>2867</v>
      </c>
      <c r="E48" s="11">
        <v>2782</v>
      </c>
      <c r="F48" s="11">
        <v>2871</v>
      </c>
      <c r="G48" s="11">
        <v>2710</v>
      </c>
      <c r="H48" s="11">
        <v>2543</v>
      </c>
      <c r="I48" s="11">
        <v>2417</v>
      </c>
      <c r="J48" s="11">
        <v>2224</v>
      </c>
      <c r="K48" s="11">
        <v>2174</v>
      </c>
      <c r="L48" s="11">
        <v>2099</v>
      </c>
      <c r="M48" s="11">
        <v>1971</v>
      </c>
      <c r="N48" s="11">
        <v>1939</v>
      </c>
    </row>
    <row r="49" spans="1:14" ht="16.5" customHeight="1" thickBot="1" x14ac:dyDescent="0.3">
      <c r="A49" s="2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6.5" customHeight="1" thickBot="1" x14ac:dyDescent="0.3">
      <c r="A50" s="2" t="s">
        <v>39</v>
      </c>
      <c r="B50" s="2" t="s">
        <v>13</v>
      </c>
      <c r="C50" s="4">
        <v>429</v>
      </c>
      <c r="D50" s="4">
        <v>33</v>
      </c>
      <c r="E50" s="4">
        <v>73</v>
      </c>
      <c r="F50" s="4">
        <v>826</v>
      </c>
      <c r="G50" s="4">
        <v>767</v>
      </c>
      <c r="H50" s="4">
        <v>832</v>
      </c>
      <c r="I50" s="4">
        <v>14</v>
      </c>
      <c r="J50" s="4">
        <v>42</v>
      </c>
      <c r="K50" s="4">
        <v>914</v>
      </c>
      <c r="L50" s="4">
        <v>885</v>
      </c>
      <c r="M50" s="4">
        <v>866</v>
      </c>
      <c r="N50" s="4">
        <v>920</v>
      </c>
    </row>
    <row r="51" spans="1:14" ht="16.5" customHeight="1" thickBot="1" x14ac:dyDescent="0.3">
      <c r="A51" s="2" t="s">
        <v>40</v>
      </c>
      <c r="B51" s="2" t="s">
        <v>13</v>
      </c>
      <c r="C51" s="4">
        <v>151</v>
      </c>
      <c r="D51" s="4">
        <v>882</v>
      </c>
      <c r="E51" s="4">
        <v>910</v>
      </c>
      <c r="F51" s="4">
        <v>215</v>
      </c>
      <c r="G51" s="4">
        <v>135</v>
      </c>
      <c r="H51" s="4">
        <v>141</v>
      </c>
      <c r="I51" s="4">
        <v>1049</v>
      </c>
      <c r="J51" s="4">
        <v>1041</v>
      </c>
      <c r="K51" s="4">
        <v>140</v>
      </c>
      <c r="L51" s="4">
        <v>127</v>
      </c>
      <c r="M51" s="4">
        <v>109</v>
      </c>
      <c r="N51" s="4">
        <v>101</v>
      </c>
    </row>
    <row r="52" spans="1:14" ht="16.5" customHeight="1" thickBot="1" x14ac:dyDescent="0.3">
      <c r="A52" s="2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6.5" customHeight="1" thickBot="1" x14ac:dyDescent="0.3">
      <c r="A53" s="3" t="s">
        <v>41</v>
      </c>
      <c r="B53" s="3" t="s">
        <v>13</v>
      </c>
      <c r="C53" s="5">
        <f t="shared" ref="C53:K53" si="6">SUM(C50:C52)</f>
        <v>580</v>
      </c>
      <c r="D53" s="5">
        <f t="shared" si="6"/>
        <v>915</v>
      </c>
      <c r="E53" s="5">
        <f t="shared" si="6"/>
        <v>983</v>
      </c>
      <c r="F53" s="5">
        <f t="shared" si="6"/>
        <v>1041</v>
      </c>
      <c r="G53" s="5">
        <f t="shared" si="6"/>
        <v>902</v>
      </c>
      <c r="H53" s="5">
        <f t="shared" si="6"/>
        <v>973</v>
      </c>
      <c r="I53" s="5">
        <f t="shared" si="6"/>
        <v>1063</v>
      </c>
      <c r="J53" s="5">
        <f t="shared" si="6"/>
        <v>1083</v>
      </c>
      <c r="K53" s="5">
        <f t="shared" si="6"/>
        <v>1054</v>
      </c>
      <c r="L53" s="5">
        <f>SUM(L50:L52)</f>
        <v>1012</v>
      </c>
      <c r="M53" s="5">
        <f>SUM(M50:M52)</f>
        <v>975</v>
      </c>
      <c r="N53" s="5">
        <f>SUM(N50:N52)</f>
        <v>1021</v>
      </c>
    </row>
    <row r="54" spans="1:14" ht="27.75" customHeight="1" thickBot="1" x14ac:dyDescent="0.3">
      <c r="A54" s="2" t="s">
        <v>42</v>
      </c>
      <c r="B54" s="2"/>
      <c r="C54" s="4">
        <v>0</v>
      </c>
      <c r="D54" s="4">
        <v>0</v>
      </c>
      <c r="E54" s="4" t="s">
        <v>32</v>
      </c>
      <c r="F54" s="4" t="s">
        <v>43</v>
      </c>
      <c r="G54" s="4">
        <v>0</v>
      </c>
      <c r="H54" s="4">
        <v>5</v>
      </c>
      <c r="I54" s="4" t="s">
        <v>44</v>
      </c>
      <c r="J54" s="4" t="s">
        <v>45</v>
      </c>
      <c r="K54" s="18" t="s">
        <v>18</v>
      </c>
      <c r="L54" s="18" t="s">
        <v>18</v>
      </c>
      <c r="M54" s="18" t="s">
        <v>18</v>
      </c>
      <c r="N54" s="18" t="s">
        <v>18</v>
      </c>
    </row>
    <row r="55" spans="1:14" ht="16.5" customHeight="1" thickBot="1" x14ac:dyDescent="0.3">
      <c r="A55" s="2"/>
      <c r="B55" s="2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6.5" customHeight="1" thickBot="1" x14ac:dyDescent="0.3">
      <c r="A56" s="3" t="s">
        <v>46</v>
      </c>
      <c r="B56" s="3" t="s">
        <v>13</v>
      </c>
      <c r="C56" s="12">
        <f>SUM(C48+C53)</f>
        <v>3167</v>
      </c>
      <c r="D56" s="12">
        <f>SUM(D48+D53)</f>
        <v>3782</v>
      </c>
      <c r="E56" s="12">
        <f>SUM(E48+E53)</f>
        <v>3765</v>
      </c>
      <c r="F56" s="12">
        <f>SUM(F48+F53)</f>
        <v>3912</v>
      </c>
      <c r="G56" s="12">
        <f>SUM(G48+G53)</f>
        <v>3612</v>
      </c>
      <c r="H56" s="12">
        <f>SUM(H48,H53,H54)</f>
        <v>3521</v>
      </c>
      <c r="I56" s="12">
        <f t="shared" ref="I56:N56" si="7">SUM(I48+I53)</f>
        <v>3480</v>
      </c>
      <c r="J56" s="12">
        <f t="shared" si="7"/>
        <v>3307</v>
      </c>
      <c r="K56" s="12">
        <f t="shared" si="7"/>
        <v>3228</v>
      </c>
      <c r="L56" s="12">
        <f t="shared" si="7"/>
        <v>3111</v>
      </c>
      <c r="M56" s="12">
        <f t="shared" si="7"/>
        <v>2946</v>
      </c>
      <c r="N56" s="12">
        <f t="shared" si="7"/>
        <v>2960</v>
      </c>
    </row>
    <row r="58" spans="1:14" ht="16.5" customHeight="1" x14ac:dyDescent="0.25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 Vijay</dc:creator>
  <cp:lastModifiedBy>Barry Dunne </cp:lastModifiedBy>
  <dcterms:created xsi:type="dcterms:W3CDTF">2019-02-13T09:42:54Z</dcterms:created>
  <dcterms:modified xsi:type="dcterms:W3CDTF">2020-05-03T06:57:40Z</dcterms:modified>
</cp:coreProperties>
</file>